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2120" windowHeight="9120" activeTab="4"/>
  </bookViews>
  <sheets>
    <sheet name="Sindaco-Consiglio" sheetId="1" r:id="rId1"/>
    <sheet name="Circ1" sheetId="2" r:id="rId2"/>
    <sheet name="Circ2" sheetId="3" r:id="rId3"/>
    <sheet name="Circ3" sheetId="4" r:id="rId4"/>
    <sheet name="Circ4" sheetId="5" r:id="rId5"/>
  </sheets>
  <definedNames>
    <definedName name="_xlnm.Print_Area" localSheetId="0">'Sindaco-Consiglio'!$A$1:$U$84</definedName>
  </definedNames>
  <calcPr fullCalcOnLoad="1"/>
</workbook>
</file>

<file path=xl/sharedStrings.xml><?xml version="1.0" encoding="utf-8"?>
<sst xmlns="http://schemas.openxmlformats.org/spreadsheetml/2006/main" count="678" uniqueCount="395">
  <si>
    <t xml:space="preserve">                                          </t>
  </si>
  <si>
    <t>1" Comunicazione</t>
  </si>
  <si>
    <t>2" Comunicazione</t>
  </si>
  <si>
    <t>3" Comunicazione</t>
  </si>
  <si>
    <t>Comunicazione Finale</t>
  </si>
  <si>
    <t xml:space="preserve">          </t>
  </si>
  <si>
    <t xml:space="preserve">        </t>
  </si>
  <si>
    <t xml:space="preserve">% M </t>
  </si>
  <si>
    <t>% F</t>
  </si>
  <si>
    <t xml:space="preserve">% Tot </t>
  </si>
  <si>
    <t>% M</t>
  </si>
  <si>
    <t xml:space="preserve">     ELEZIONI COMUNALI DEL 27-28 MAGGIO 2007</t>
  </si>
  <si>
    <t xml:space="preserve">                  Sindaco e Consiglio Comunale</t>
  </si>
  <si>
    <t>Comunali</t>
  </si>
  <si>
    <t>Diff.</t>
  </si>
  <si>
    <t>%</t>
  </si>
  <si>
    <t>Ore 19:00 del 27 maggio</t>
  </si>
  <si>
    <t>ore 12:00 del 27 maggio</t>
  </si>
  <si>
    <t>ore 22:00 del 27 maggio</t>
  </si>
  <si>
    <t>ore 15:00 del 28 maggio</t>
  </si>
  <si>
    <t>Tot. %</t>
  </si>
  <si>
    <t>Circoscrizione 2:  Capezzano Pianore e Frazioni</t>
  </si>
  <si>
    <t>ore 19:00 del 27 maggio</t>
  </si>
  <si>
    <t>ore 15:00 del 27 maggio</t>
  </si>
  <si>
    <t>Circoscrizione 1: Camaiore Capoluogo e Frazioni</t>
  </si>
  <si>
    <t>Sez.</t>
  </si>
  <si>
    <r>
      <t xml:space="preserve"> Elettori </t>
    </r>
    <r>
      <rPr>
        <b/>
        <sz val="12"/>
        <color indexed="12"/>
        <rFont val="Arial"/>
        <family val="2"/>
      </rPr>
      <t>Maschi: 6.019</t>
    </r>
    <r>
      <rPr>
        <b/>
        <sz val="12"/>
        <rFont val="Arial"/>
        <family val="2"/>
      </rPr>
      <t xml:space="preserve">     </t>
    </r>
    <r>
      <rPr>
        <b/>
        <sz val="12"/>
        <color indexed="14"/>
        <rFont val="Arial"/>
        <family val="2"/>
      </rPr>
      <t>Femmine: 6.475</t>
    </r>
    <r>
      <rPr>
        <b/>
        <sz val="12"/>
        <rFont val="Arial"/>
        <family val="2"/>
      </rPr>
      <t xml:space="preserve">    Totale: 12.494</t>
    </r>
  </si>
  <si>
    <r>
      <t xml:space="preserve">         Elettori </t>
    </r>
    <r>
      <rPr>
        <b/>
        <sz val="12"/>
        <color indexed="12"/>
        <rFont val="Arial"/>
        <family val="2"/>
      </rPr>
      <t>Maschi:2.594</t>
    </r>
    <r>
      <rPr>
        <b/>
        <sz val="12"/>
        <rFont val="Arial"/>
        <family val="2"/>
      </rPr>
      <t xml:space="preserve">      </t>
    </r>
    <r>
      <rPr>
        <b/>
        <sz val="12"/>
        <color indexed="14"/>
        <rFont val="Arial"/>
        <family val="2"/>
      </rPr>
      <t>Femmine: 2.779</t>
    </r>
    <r>
      <rPr>
        <b/>
        <sz val="12"/>
        <rFont val="Arial"/>
        <family val="2"/>
      </rPr>
      <t xml:space="preserve">       Totale:  5.373</t>
    </r>
  </si>
  <si>
    <t>Circoscrizione 3:  Lido di Camaiore</t>
  </si>
  <si>
    <r>
      <t xml:space="preserve">Elettori </t>
    </r>
    <r>
      <rPr>
        <b/>
        <sz val="12"/>
        <color indexed="12"/>
        <rFont val="Arial"/>
        <family val="2"/>
      </rPr>
      <t>Maschi: 3.576</t>
    </r>
    <r>
      <rPr>
        <b/>
        <sz val="12"/>
        <rFont val="Arial"/>
        <family val="2"/>
      </rPr>
      <t xml:space="preserve">     </t>
    </r>
    <r>
      <rPr>
        <b/>
        <sz val="12"/>
        <color indexed="14"/>
        <rFont val="Arial"/>
        <family val="2"/>
      </rPr>
      <t>Femmine: 4.099</t>
    </r>
    <r>
      <rPr>
        <b/>
        <sz val="12"/>
        <rFont val="Arial"/>
        <family val="2"/>
      </rPr>
      <t xml:space="preserve">     Totale: 7.675</t>
    </r>
  </si>
  <si>
    <t>Tot. Votanti</t>
  </si>
  <si>
    <t>Circoscrizione 4: Seimiglia</t>
  </si>
  <si>
    <r>
      <t xml:space="preserve">Elettori </t>
    </r>
    <r>
      <rPr>
        <b/>
        <sz val="12"/>
        <color indexed="12"/>
        <rFont val="Arial"/>
        <family val="2"/>
      </rPr>
      <t>Maschi: 539</t>
    </r>
    <r>
      <rPr>
        <b/>
        <sz val="12"/>
        <rFont val="Arial"/>
        <family val="2"/>
      </rPr>
      <t xml:space="preserve">      </t>
    </r>
    <r>
      <rPr>
        <b/>
        <sz val="12"/>
        <color indexed="14"/>
        <rFont val="Arial"/>
        <family val="2"/>
      </rPr>
      <t>Femmine: 561</t>
    </r>
    <r>
      <rPr>
        <b/>
        <sz val="12"/>
        <rFont val="Arial"/>
        <family val="2"/>
      </rPr>
      <t xml:space="preserve">       Totale: 1.100</t>
    </r>
  </si>
  <si>
    <r>
      <t xml:space="preserve">         Elettori </t>
    </r>
    <r>
      <rPr>
        <b/>
        <sz val="12"/>
        <color indexed="12"/>
        <rFont val="Arial"/>
        <family val="2"/>
      </rPr>
      <t>Maschi: 12.728</t>
    </r>
    <r>
      <rPr>
        <b/>
        <sz val="12"/>
        <rFont val="Arial"/>
        <family val="2"/>
      </rPr>
      <t xml:space="preserve">       </t>
    </r>
    <r>
      <rPr>
        <b/>
        <sz val="12"/>
        <color indexed="14"/>
        <rFont val="Arial"/>
        <family val="2"/>
      </rPr>
      <t>Femmine: 13.914</t>
    </r>
    <r>
      <rPr>
        <b/>
        <sz val="12"/>
        <rFont val="Arial"/>
        <family val="2"/>
      </rPr>
      <t xml:space="preserve">   Totale: 26.642</t>
    </r>
  </si>
  <si>
    <t>N.B La % dei votanti alla sez. 43 non è evidenziata in quanto trattasi di seggio speciale all'Ospedale Unico con nessun Elettore iscritto.</t>
  </si>
  <si>
    <t>11,15%</t>
  </si>
  <si>
    <t>7,93%</t>
  </si>
  <si>
    <t>9,46%</t>
  </si>
  <si>
    <t>22,35%</t>
  </si>
  <si>
    <t>18,41%</t>
  </si>
  <si>
    <t>18,11%</t>
  </si>
  <si>
    <t>13,89%</t>
  </si>
  <si>
    <t>16,46%</t>
  </si>
  <si>
    <t>12,63%</t>
  </si>
  <si>
    <t>17,07%</t>
  </si>
  <si>
    <t>12,47%</t>
  </si>
  <si>
    <t>17,72%</t>
  </si>
  <si>
    <t>14,57%</t>
  </si>
  <si>
    <t>17,81%</t>
  </si>
  <si>
    <t>12,56%</t>
  </si>
  <si>
    <t>17,28%</t>
  </si>
  <si>
    <t>17,66%</t>
  </si>
  <si>
    <t>15,88%</t>
  </si>
  <si>
    <t>15,38%</t>
  </si>
  <si>
    <t>15,63%</t>
  </si>
  <si>
    <t>11,71%</t>
  </si>
  <si>
    <t>10,28%</t>
  </si>
  <si>
    <t>10,75%</t>
  </si>
  <si>
    <t>8,20%</t>
  </si>
  <si>
    <t>19,16%</t>
  </si>
  <si>
    <t>12,58%</t>
  </si>
  <si>
    <t>13,93%</t>
  </si>
  <si>
    <t>9,42%</t>
  </si>
  <si>
    <t>14,13%</t>
  </si>
  <si>
    <t>14,63%</t>
  </si>
  <si>
    <t>15,21%</t>
  </si>
  <si>
    <t>10,36%</t>
  </si>
  <si>
    <t>19,05%</t>
  </si>
  <si>
    <t>14,87%</t>
  </si>
  <si>
    <t>16,84%</t>
  </si>
  <si>
    <t>12,84%</t>
  </si>
  <si>
    <t>20,00%</t>
  </si>
  <si>
    <t>14,29%</t>
  </si>
  <si>
    <t>15,95%</t>
  </si>
  <si>
    <t>12,74%</t>
  </si>
  <si>
    <t>12,94%</t>
  </si>
  <si>
    <t>12,98%</t>
  </si>
  <si>
    <t>10,69%</t>
  </si>
  <si>
    <t>8,00%</t>
  </si>
  <si>
    <t>13,31%</t>
  </si>
  <si>
    <t>9,84%</t>
  </si>
  <si>
    <t>15,77%</t>
  </si>
  <si>
    <t>13,70%</t>
  </si>
  <si>
    <t>9,91%</t>
  </si>
  <si>
    <t>14,78%</t>
  </si>
  <si>
    <t>9,64%</t>
  </si>
  <si>
    <t>12,62%</t>
  </si>
  <si>
    <t>10,94%</t>
  </si>
  <si>
    <t>13,65%</t>
  </si>
  <si>
    <t>13,92%</t>
  </si>
  <si>
    <t>13,61%</t>
  </si>
  <si>
    <t>10,90%</t>
  </si>
  <si>
    <t>17,33%</t>
  </si>
  <si>
    <t>16,32%</t>
  </si>
  <si>
    <t>18,39%</t>
  </si>
  <si>
    <t>12,54%</t>
  </si>
  <si>
    <t>19,13%</t>
  </si>
  <si>
    <t>13,04%</t>
  </si>
  <si>
    <t>17,89%</t>
  </si>
  <si>
    <t>16,38%</t>
  </si>
  <si>
    <t>12,75%</t>
  </si>
  <si>
    <t>14,95%</t>
  </si>
  <si>
    <t>14,37%</t>
  </si>
  <si>
    <t>9,34%</t>
  </si>
  <si>
    <t>14,89%</t>
  </si>
  <si>
    <t>13,07%</t>
  </si>
  <si>
    <t>10,61%</t>
  </si>
  <si>
    <t>11,55%</t>
  </si>
  <si>
    <t>16,74%</t>
  </si>
  <si>
    <t>10,78%</t>
  </si>
  <si>
    <t>18,60%</t>
  </si>
  <si>
    <t>14,73%</t>
  </si>
  <si>
    <t>15,36%</t>
  </si>
  <si>
    <t>10,88%</t>
  </si>
  <si>
    <t>16,61%</t>
  </si>
  <si>
    <t>13,22%</t>
  </si>
  <si>
    <t>12,73%</t>
  </si>
  <si>
    <t>14,58%</t>
  </si>
  <si>
    <t>10,64%</t>
  </si>
  <si>
    <t>10,71%</t>
  </si>
  <si>
    <t>9,80%</t>
  </si>
  <si>
    <t>13,17%</t>
  </si>
  <si>
    <t>10,34%</t>
  </si>
  <si>
    <t>26,59%</t>
  </si>
  <si>
    <t>25,07%</t>
  </si>
  <si>
    <t>46,65%</t>
  </si>
  <si>
    <t>39,55%</t>
  </si>
  <si>
    <t>42,89%</t>
  </si>
  <si>
    <t>44,57%</t>
  </si>
  <si>
    <t>38,64%</t>
  </si>
  <si>
    <t>41,46%</t>
  </si>
  <si>
    <t>46,27%</t>
  </si>
  <si>
    <t>42,47%</t>
  </si>
  <si>
    <t>53,07%</t>
  </si>
  <si>
    <t>45,87%</t>
  </si>
  <si>
    <t>40,22%</t>
  </si>
  <si>
    <t>39,19%</t>
  </si>
  <si>
    <t>43,97%</t>
  </si>
  <si>
    <t>44,44%</t>
  </si>
  <si>
    <t>44,95%</t>
  </si>
  <si>
    <t>43,18%</t>
  </si>
  <si>
    <t>41,16%</t>
  </si>
  <si>
    <t>45,15%</t>
  </si>
  <si>
    <t>41,43%</t>
  </si>
  <si>
    <t>40,25%</t>
  </si>
  <si>
    <t>35,13%</t>
  </si>
  <si>
    <t>49,48%</t>
  </si>
  <si>
    <t>42,26%</t>
  </si>
  <si>
    <t>40,87%</t>
  </si>
  <si>
    <t>42,21%</t>
  </si>
  <si>
    <t>42,76%</t>
  </si>
  <si>
    <t>39,46%</t>
  </si>
  <si>
    <t>38,83%</t>
  </si>
  <si>
    <t>36,09%</t>
  </si>
  <si>
    <t>53,44%</t>
  </si>
  <si>
    <t>49,74%</t>
  </si>
  <si>
    <t>47,37%</t>
  </si>
  <si>
    <t>44,04%</t>
  </si>
  <si>
    <t>48,15%</t>
  </si>
  <si>
    <t>44,36%</t>
  </si>
  <si>
    <t>42,86%</t>
  </si>
  <si>
    <t>39,47%</t>
  </si>
  <si>
    <t>37,86%</t>
  </si>
  <si>
    <t>36,87%</t>
  </si>
  <si>
    <t>35,53%</t>
  </si>
  <si>
    <t>29,71%</t>
  </si>
  <si>
    <t>39,59%</t>
  </si>
  <si>
    <t>34,60%</t>
  </si>
  <si>
    <t>39,75%</t>
  </si>
  <si>
    <t>34,69%</t>
  </si>
  <si>
    <t>33,82%</t>
  </si>
  <si>
    <t>43,08%</t>
  </si>
  <si>
    <t>42,39%</t>
  </si>
  <si>
    <t>37,69%</t>
  </si>
  <si>
    <t>41,80%</t>
  </si>
  <si>
    <t>38,96%</t>
  </si>
  <si>
    <t>44,30%</t>
  </si>
  <si>
    <t>37,84%</t>
  </si>
  <si>
    <t>40,36%</t>
  </si>
  <si>
    <t>35,84%</t>
  </si>
  <si>
    <t>38,02%</t>
  </si>
  <si>
    <t>42,22%</t>
  </si>
  <si>
    <t>38,19%</t>
  </si>
  <si>
    <t>37,67%</t>
  </si>
  <si>
    <t>31,66%</t>
  </si>
  <si>
    <t>36,46%</t>
  </si>
  <si>
    <t>34,47%</t>
  </si>
  <si>
    <t>38,87%</t>
  </si>
  <si>
    <t>37,07%</t>
  </si>
  <si>
    <t>35,95%</t>
  </si>
  <si>
    <t>36,76%</t>
  </si>
  <si>
    <t>38,34%</t>
  </si>
  <si>
    <t>35,31%</t>
  </si>
  <si>
    <t>35,56%</t>
  </si>
  <si>
    <t>33,52%</t>
  </si>
  <si>
    <t>36,33%</t>
  </si>
  <si>
    <t>35,46%</t>
  </si>
  <si>
    <t>42,68%</t>
  </si>
  <si>
    <t>34,57%</t>
  </si>
  <si>
    <t>41,86%</t>
  </si>
  <si>
    <t>36,99%</t>
  </si>
  <si>
    <t>38,89%</t>
  </si>
  <si>
    <t>38,37%</t>
  </si>
  <si>
    <t>37,37%</t>
  </si>
  <si>
    <t>38,51%</t>
  </si>
  <si>
    <t>36,11%</t>
  </si>
  <si>
    <t>40,23%</t>
  </si>
  <si>
    <t>34,73%</t>
  </si>
  <si>
    <t>44,90%</t>
  </si>
  <si>
    <t>41,93%</t>
  </si>
  <si>
    <t>35,47%</t>
  </si>
  <si>
    <t>36,62%</t>
  </si>
  <si>
    <t>34,01%</t>
  </si>
  <si>
    <t>62,57%</t>
  </si>
  <si>
    <t>56,22%</t>
  </si>
  <si>
    <t>59,33%</t>
  </si>
  <si>
    <t>54,29%</t>
  </si>
  <si>
    <t>64,91%</t>
  </si>
  <si>
    <t>55,65%</t>
  </si>
  <si>
    <t>64,80%</t>
  </si>
  <si>
    <t>52,62%</t>
  </si>
  <si>
    <t>63,11%</t>
  </si>
  <si>
    <t>54,78%</t>
  </si>
  <si>
    <t>61,58%</t>
  </si>
  <si>
    <t>56,28%</t>
  </si>
  <si>
    <t>58,77%</t>
  </si>
  <si>
    <t>55,96%</t>
  </si>
  <si>
    <t>59,96%</t>
  </si>
  <si>
    <t>55,30%</t>
  </si>
  <si>
    <t>65,89%</t>
  </si>
  <si>
    <t>58,26%</t>
  </si>
  <si>
    <t>62,50%</t>
  </si>
  <si>
    <t>54,57%</t>
  </si>
  <si>
    <t>61,67%</t>
  </si>
  <si>
    <t>53,23%</t>
  </si>
  <si>
    <t>58,82%</t>
  </si>
  <si>
    <t>53,57%</t>
  </si>
  <si>
    <t>56,54%</t>
  </si>
  <si>
    <t>52,72%</t>
  </si>
  <si>
    <t>62,78%</t>
  </si>
  <si>
    <t>56,21%</t>
  </si>
  <si>
    <t>67,72%</t>
  </si>
  <si>
    <t>58,97%</t>
  </si>
  <si>
    <t>54,74%</t>
  </si>
  <si>
    <t>54,13%</t>
  </si>
  <si>
    <t>63,70%</t>
  </si>
  <si>
    <t>63,91%</t>
  </si>
  <si>
    <t>59,16%</t>
  </si>
  <si>
    <t>53,05%</t>
  </si>
  <si>
    <t>52,10%</t>
  </si>
  <si>
    <t>48,97%</t>
  </si>
  <si>
    <t>52,52%</t>
  </si>
  <si>
    <t>44,86%</t>
  </si>
  <si>
    <t>56,66%</t>
  </si>
  <si>
    <t>51,11%</t>
  </si>
  <si>
    <t>55,21%</t>
  </si>
  <si>
    <t>48,69%</t>
  </si>
  <si>
    <t>52,13%</t>
  </si>
  <si>
    <t>54,52%</t>
  </si>
  <si>
    <t>59,43%</t>
  </si>
  <si>
    <t>53,17%</t>
  </si>
  <si>
    <t>60,49%</t>
  </si>
  <si>
    <t>54,92%</t>
  </si>
  <si>
    <t>52,21%</t>
  </si>
  <si>
    <t>53,16%</t>
  </si>
  <si>
    <t>51,35%</t>
  </si>
  <si>
    <t>55,59%</t>
  </si>
  <si>
    <t>51,67%</t>
  </si>
  <si>
    <t>52,89%</t>
  </si>
  <si>
    <t>46,53%</t>
  </si>
  <si>
    <t>51,57%</t>
  </si>
  <si>
    <t>41,69%</t>
  </si>
  <si>
    <t>46,93%</t>
  </si>
  <si>
    <t>45,65%</t>
  </si>
  <si>
    <t>53,25%</t>
  </si>
  <si>
    <t>49,50%</t>
  </si>
  <si>
    <t>53,88%</t>
  </si>
  <si>
    <t>47,39%</t>
  </si>
  <si>
    <t>48,91%</t>
  </si>
  <si>
    <t>50,90%</t>
  </si>
  <si>
    <t>52,33%</t>
  </si>
  <si>
    <t>48,29%</t>
  </si>
  <si>
    <t>48,33%</t>
  </si>
  <si>
    <t>46,02%</t>
  </si>
  <si>
    <t>53,06%</t>
  </si>
  <si>
    <t>49,80%</t>
  </si>
  <si>
    <t>59,41%</t>
  </si>
  <si>
    <t>52,04%</t>
  </si>
  <si>
    <t>54,65%</t>
  </si>
  <si>
    <t>49,66%</t>
  </si>
  <si>
    <t>53,59%</t>
  </si>
  <si>
    <t>52,87%</t>
  </si>
  <si>
    <t>55,02%</t>
  </si>
  <si>
    <t>51,86%</t>
  </si>
  <si>
    <t>52,40%</t>
  </si>
  <si>
    <t>48,55%</t>
  </si>
  <si>
    <t>53,94%</t>
  </si>
  <si>
    <t>47,34%</t>
  </si>
  <si>
    <t>62,76%</t>
  </si>
  <si>
    <t>55,39%</t>
  </si>
  <si>
    <t>57,14%</t>
  </si>
  <si>
    <t>50,27%</t>
  </si>
  <si>
    <t>To.t Votanti</t>
  </si>
  <si>
    <t>Sez</t>
  </si>
  <si>
    <t>44,52%</t>
  </si>
  <si>
    <t>77,93%</t>
  </si>
  <si>
    <t>73,88%</t>
  </si>
  <si>
    <t>75,49%</t>
  </si>
  <si>
    <t>76,26%</t>
  </si>
  <si>
    <t>81,99%</t>
  </si>
  <si>
    <t>74,46%</t>
  </si>
  <si>
    <t>77,87%</t>
  </si>
  <si>
    <t>72,07%</t>
  </si>
  <si>
    <t>77,43%</t>
  </si>
  <si>
    <t>73,04%</t>
  </si>
  <si>
    <t>80,41%</t>
  </si>
  <si>
    <t>78,39%</t>
  </si>
  <si>
    <t>76,54%</t>
  </si>
  <si>
    <t>73,85%</t>
  </si>
  <si>
    <t>78,52%</t>
  </si>
  <si>
    <t>75,88%</t>
  </si>
  <si>
    <t>78,93%</t>
  </si>
  <si>
    <t>75,39%</t>
  </si>
  <si>
    <t>83,25%</t>
  </si>
  <si>
    <t>78,45%</t>
  </si>
  <si>
    <t>75,61%</t>
  </si>
  <si>
    <t>71,61%</t>
  </si>
  <si>
    <t>74,92%</t>
  </si>
  <si>
    <t>77,60%</t>
  </si>
  <si>
    <t>71,38%</t>
  </si>
  <si>
    <t>70,41%</t>
  </si>
  <si>
    <t>83,50%</t>
  </si>
  <si>
    <t>76,33%</t>
  </si>
  <si>
    <t>80,42%</t>
  </si>
  <si>
    <t>76,92%</t>
  </si>
  <si>
    <t>69,47%</t>
  </si>
  <si>
    <t>65,14%</t>
  </si>
  <si>
    <t>79,26%</t>
  </si>
  <si>
    <t>79,70%</t>
  </si>
  <si>
    <t>74,83%</t>
  </si>
  <si>
    <t>71,64%</t>
  </si>
  <si>
    <t>70,55%</t>
  </si>
  <si>
    <t>68,14%</t>
  </si>
  <si>
    <t>72,96%</t>
  </si>
  <si>
    <t>70,00%</t>
  </si>
  <si>
    <t>75,43%</t>
  </si>
  <si>
    <t>73,02%</t>
  </si>
  <si>
    <t>70,03%</t>
  </si>
  <si>
    <t>67,93%</t>
  </si>
  <si>
    <t>75,30%</t>
  </si>
  <si>
    <t>72,01%</t>
  </si>
  <si>
    <t>75,16%</t>
  </si>
  <si>
    <t>73,28%</t>
  </si>
  <si>
    <t>80,58%</t>
  </si>
  <si>
    <t>72,34%</t>
  </si>
  <si>
    <t>70,90%</t>
  </si>
  <si>
    <t>70,68%</t>
  </si>
  <si>
    <t>74,05%</t>
  </si>
  <si>
    <t>67,57%</t>
  </si>
  <si>
    <t>73,94%</t>
  </si>
  <si>
    <t>70,74%</t>
  </si>
  <si>
    <t>73,33%</t>
  </si>
  <si>
    <t>68,40%</t>
  </si>
  <si>
    <t>71,30%</t>
  </si>
  <si>
    <t>61,44%</t>
  </si>
  <si>
    <t>63,90%</t>
  </si>
  <si>
    <t>63,66%</t>
  </si>
  <si>
    <t>70,33%</t>
  </si>
  <si>
    <t>68,11%</t>
  </si>
  <si>
    <t>71,55%</t>
  </si>
  <si>
    <t>66,01%</t>
  </si>
  <si>
    <t>65,73%</t>
  </si>
  <si>
    <t>70,66%</t>
  </si>
  <si>
    <t>70,98%</t>
  </si>
  <si>
    <t>67,43%</t>
  </si>
  <si>
    <t>65,35%</t>
  </si>
  <si>
    <t>67,61%</t>
  </si>
  <si>
    <t>71,43%</t>
  </si>
  <si>
    <t>72,51%</t>
  </si>
  <si>
    <t>79,50%</t>
  </si>
  <si>
    <t>72,86%</t>
  </si>
  <si>
    <t>75,19%</t>
  </si>
  <si>
    <t>72,95%</t>
  </si>
  <si>
    <t>74,51%</t>
  </si>
  <si>
    <t>74,02%</t>
  </si>
  <si>
    <t>73,70%</t>
  </si>
  <si>
    <t>73,90%</t>
  </si>
  <si>
    <t>71,11%</t>
  </si>
  <si>
    <t>69,04%</t>
  </si>
  <si>
    <t>74,64%</t>
  </si>
  <si>
    <t>67,79%</t>
  </si>
  <si>
    <t>83,67%</t>
  </si>
  <si>
    <t>73,53%</t>
  </si>
  <si>
    <t>77,92%</t>
  </si>
  <si>
    <t>69,88%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</si>
</sst>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2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.25"/>
      <name val="Arial"/>
      <family val="2"/>
    </font>
    <font>
      <sz val="10.25"/>
      <name val="Arial"/>
      <family val="0"/>
    </font>
    <font>
      <sz val="9"/>
      <name val="Arial"/>
      <family val="2"/>
    </font>
    <font>
      <b/>
      <sz val="16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double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3" borderId="14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6" fillId="4" borderId="3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6" fillId="0" borderId="6" xfId="0" applyFont="1" applyFill="1" applyBorder="1" applyAlignment="1">
      <alignment/>
    </xf>
    <xf numFmtId="0" fontId="6" fillId="0" borderId="18" xfId="0" applyFont="1" applyBorder="1" applyAlignment="1">
      <alignment/>
    </xf>
    <xf numFmtId="0" fontId="12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6" fillId="2" borderId="21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10" fillId="5" borderId="26" xfId="0" applyFont="1" applyFill="1" applyBorder="1" applyAlignment="1">
      <alignment/>
    </xf>
    <xf numFmtId="0" fontId="10" fillId="5" borderId="27" xfId="0" applyFont="1" applyFill="1" applyBorder="1" applyAlignment="1">
      <alignment/>
    </xf>
    <xf numFmtId="2" fontId="10" fillId="5" borderId="27" xfId="0" applyNumberFormat="1" applyFont="1" applyFill="1" applyBorder="1" applyAlignment="1">
      <alignment/>
    </xf>
    <xf numFmtId="2" fontId="10" fillId="5" borderId="28" xfId="0" applyNumberFormat="1" applyFont="1" applyFill="1" applyBorder="1" applyAlignment="1">
      <alignment/>
    </xf>
    <xf numFmtId="0" fontId="7" fillId="5" borderId="21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6" fillId="0" borderId="15" xfId="0" applyFont="1" applyBorder="1" applyAlignment="1">
      <alignment/>
    </xf>
    <xf numFmtId="0" fontId="6" fillId="0" borderId="29" xfId="0" applyFont="1" applyBorder="1" applyAlignment="1">
      <alignment/>
    </xf>
    <xf numFmtId="2" fontId="10" fillId="5" borderId="26" xfId="0" applyNumberFormat="1" applyFont="1" applyFill="1" applyBorder="1" applyAlignment="1">
      <alignment/>
    </xf>
    <xf numFmtId="0" fontId="9" fillId="6" borderId="30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0" fillId="5" borderId="28" xfId="0" applyFont="1" applyFill="1" applyBorder="1" applyAlignment="1">
      <alignment/>
    </xf>
    <xf numFmtId="2" fontId="6" fillId="5" borderId="13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2" fontId="6" fillId="5" borderId="32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9" fillId="0" borderId="33" xfId="0" applyNumberFormat="1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2" fontId="9" fillId="2" borderId="34" xfId="0" applyNumberFormat="1" applyFont="1" applyFill="1" applyBorder="1" applyAlignment="1">
      <alignment/>
    </xf>
    <xf numFmtId="2" fontId="10" fillId="2" borderId="34" xfId="0" applyNumberFormat="1" applyFont="1" applyFill="1" applyBorder="1" applyAlignment="1">
      <alignment/>
    </xf>
    <xf numFmtId="2" fontId="10" fillId="2" borderId="28" xfId="0" applyNumberFormat="1" applyFont="1" applyFill="1" applyBorder="1" applyAlignment="1">
      <alignment/>
    </xf>
    <xf numFmtId="0" fontId="6" fillId="0" borderId="33" xfId="0" applyFont="1" applyBorder="1" applyAlignment="1">
      <alignment/>
    </xf>
    <xf numFmtId="0" fontId="1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5" fillId="0" borderId="35" xfId="0" applyFont="1" applyBorder="1" applyAlignment="1">
      <alignment horizontal="right"/>
    </xf>
    <xf numFmtId="0" fontId="15" fillId="0" borderId="36" xfId="0" applyFont="1" applyBorder="1" applyAlignment="1">
      <alignment horizontal="right"/>
    </xf>
    <xf numFmtId="0" fontId="15" fillId="0" borderId="37" xfId="0" applyFont="1" applyBorder="1" applyAlignment="1">
      <alignment horizontal="right"/>
    </xf>
    <xf numFmtId="2" fontId="15" fillId="0" borderId="37" xfId="0" applyNumberFormat="1" applyFont="1" applyBorder="1" applyAlignment="1">
      <alignment horizontal="right"/>
    </xf>
    <xf numFmtId="0" fontId="6" fillId="2" borderId="38" xfId="0" applyFont="1" applyFill="1" applyBorder="1" applyAlignment="1">
      <alignment horizontal="center"/>
    </xf>
    <xf numFmtId="2" fontId="10" fillId="2" borderId="39" xfId="0" applyNumberFormat="1" applyFont="1" applyFill="1" applyBorder="1" applyAlignment="1">
      <alignment/>
    </xf>
    <xf numFmtId="2" fontId="9" fillId="2" borderId="39" xfId="0" applyNumberFormat="1" applyFont="1" applyFill="1" applyBorder="1" applyAlignment="1">
      <alignment/>
    </xf>
    <xf numFmtId="2" fontId="10" fillId="2" borderId="40" xfId="0" applyNumberFormat="1" applyFont="1" applyFill="1" applyBorder="1" applyAlignment="1">
      <alignment/>
    </xf>
    <xf numFmtId="2" fontId="9" fillId="2" borderId="41" xfId="0" applyNumberFormat="1" applyFont="1" applyFill="1" applyBorder="1" applyAlignment="1">
      <alignment/>
    </xf>
    <xf numFmtId="0" fontId="6" fillId="2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/>
    </xf>
    <xf numFmtId="0" fontId="6" fillId="3" borderId="44" xfId="0" applyFont="1" applyFill="1" applyBorder="1" applyAlignment="1">
      <alignment/>
    </xf>
    <xf numFmtId="0" fontId="10" fillId="2" borderId="39" xfId="0" applyFont="1" applyFill="1" applyBorder="1" applyAlignment="1">
      <alignment/>
    </xf>
    <xf numFmtId="0" fontId="9" fillId="2" borderId="39" xfId="0" applyFont="1" applyFill="1" applyBorder="1" applyAlignment="1">
      <alignment/>
    </xf>
    <xf numFmtId="0" fontId="9" fillId="2" borderId="28" xfId="0" applyFont="1" applyFill="1" applyBorder="1" applyAlignment="1">
      <alignment/>
    </xf>
    <xf numFmtId="0" fontId="10" fillId="2" borderId="41" xfId="0" applyFont="1" applyFill="1" applyBorder="1" applyAlignment="1">
      <alignment/>
    </xf>
    <xf numFmtId="0" fontId="10" fillId="2" borderId="28" xfId="0" applyFont="1" applyFill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5" xfId="0" applyFont="1" applyBorder="1" applyAlignment="1">
      <alignment/>
    </xf>
    <xf numFmtId="2" fontId="9" fillId="2" borderId="28" xfId="0" applyNumberFormat="1" applyFont="1" applyFill="1" applyBorder="1" applyAlignment="1">
      <alignment/>
    </xf>
    <xf numFmtId="0" fontId="6" fillId="3" borderId="38" xfId="0" applyFont="1" applyFill="1" applyBorder="1" applyAlignment="1">
      <alignment horizontal="center"/>
    </xf>
    <xf numFmtId="0" fontId="10" fillId="2" borderId="33" xfId="0" applyFont="1" applyFill="1" applyBorder="1" applyAlignment="1">
      <alignment/>
    </xf>
    <xf numFmtId="2" fontId="10" fillId="2" borderId="41" xfId="0" applyNumberFormat="1" applyFont="1" applyFill="1" applyBorder="1" applyAlignment="1">
      <alignment/>
    </xf>
    <xf numFmtId="0" fontId="6" fillId="3" borderId="42" xfId="0" applyFont="1" applyFill="1" applyBorder="1" applyAlignment="1">
      <alignment horizontal="center"/>
    </xf>
    <xf numFmtId="0" fontId="10" fillId="5" borderId="46" xfId="0" applyFont="1" applyFill="1" applyBorder="1" applyAlignment="1">
      <alignment/>
    </xf>
    <xf numFmtId="0" fontId="9" fillId="2" borderId="41" xfId="0" applyFont="1" applyFill="1" applyBorder="1" applyAlignment="1">
      <alignment/>
    </xf>
    <xf numFmtId="2" fontId="10" fillId="2" borderId="45" xfId="0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2" fontId="10" fillId="2" borderId="33" xfId="0" applyNumberFormat="1" applyFont="1" applyFill="1" applyBorder="1" applyAlignment="1">
      <alignment/>
    </xf>
    <xf numFmtId="2" fontId="10" fillId="5" borderId="46" xfId="0" applyNumberFormat="1" applyFont="1" applyFill="1" applyBorder="1" applyAlignment="1">
      <alignment/>
    </xf>
    <xf numFmtId="0" fontId="16" fillId="3" borderId="29" xfId="0" applyFont="1" applyFill="1" applyBorder="1" applyAlignment="1">
      <alignment horizontal="right"/>
    </xf>
    <xf numFmtId="3" fontId="9" fillId="0" borderId="47" xfId="0" applyNumberFormat="1" applyFont="1" applyFill="1" applyBorder="1" applyAlignment="1">
      <alignment/>
    </xf>
    <xf numFmtId="2" fontId="10" fillId="5" borderId="48" xfId="0" applyNumberFormat="1" applyFont="1" applyFill="1" applyBorder="1" applyAlignment="1">
      <alignment/>
    </xf>
    <xf numFmtId="3" fontId="9" fillId="5" borderId="49" xfId="0" applyNumberFormat="1" applyFont="1" applyFill="1" applyBorder="1" applyAlignment="1">
      <alignment/>
    </xf>
    <xf numFmtId="0" fontId="10" fillId="5" borderId="48" xfId="0" applyFont="1" applyFill="1" applyBorder="1" applyAlignment="1">
      <alignment/>
    </xf>
    <xf numFmtId="3" fontId="16" fillId="3" borderId="29" xfId="0" applyNumberFormat="1" applyFont="1" applyFill="1" applyBorder="1" applyAlignment="1">
      <alignment horizontal="right"/>
    </xf>
    <xf numFmtId="0" fontId="6" fillId="0" borderId="50" xfId="0" applyFont="1" applyFill="1" applyBorder="1" applyAlignment="1">
      <alignment/>
    </xf>
    <xf numFmtId="2" fontId="9" fillId="2" borderId="40" xfId="0" applyNumberFormat="1" applyFont="1" applyFill="1" applyBorder="1" applyAlignment="1">
      <alignment/>
    </xf>
    <xf numFmtId="0" fontId="17" fillId="5" borderId="19" xfId="0" applyFont="1" applyFill="1" applyBorder="1" applyAlignment="1">
      <alignment horizontal="center"/>
    </xf>
    <xf numFmtId="2" fontId="6" fillId="0" borderId="38" xfId="0" applyNumberFormat="1" applyFont="1" applyBorder="1" applyAlignment="1">
      <alignment/>
    </xf>
    <xf numFmtId="2" fontId="6" fillId="0" borderId="39" xfId="0" applyNumberFormat="1" applyFont="1" applyBorder="1" applyAlignment="1">
      <alignment/>
    </xf>
    <xf numFmtId="2" fontId="6" fillId="0" borderId="45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17" fillId="5" borderId="12" xfId="0" applyFont="1" applyFill="1" applyBorder="1" applyAlignment="1">
      <alignment horizontal="center"/>
    </xf>
    <xf numFmtId="0" fontId="17" fillId="5" borderId="51" xfId="0" applyFont="1" applyFill="1" applyBorder="1" applyAlignment="1">
      <alignment horizontal="center"/>
    </xf>
    <xf numFmtId="0" fontId="7" fillId="5" borderId="52" xfId="0" applyFont="1" applyFill="1" applyBorder="1" applyAlignment="1">
      <alignment horizontal="center"/>
    </xf>
    <xf numFmtId="0" fontId="15" fillId="0" borderId="12" xfId="0" applyFont="1" applyBorder="1" applyAlignment="1">
      <alignment horizontal="right"/>
    </xf>
    <xf numFmtId="0" fontId="15" fillId="0" borderId="17" xfId="0" applyFont="1" applyBorder="1" applyAlignment="1">
      <alignment horizontal="right"/>
    </xf>
    <xf numFmtId="0" fontId="15" fillId="0" borderId="38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0" fontId="15" fillId="0" borderId="39" xfId="0" applyFont="1" applyBorder="1" applyAlignment="1">
      <alignment horizontal="right"/>
    </xf>
    <xf numFmtId="0" fontId="15" fillId="0" borderId="53" xfId="0" applyFont="1" applyBorder="1" applyAlignment="1">
      <alignment horizontal="right"/>
    </xf>
    <xf numFmtId="0" fontId="15" fillId="0" borderId="41" xfId="0" applyFont="1" applyBorder="1" applyAlignment="1">
      <alignment horizontal="right"/>
    </xf>
    <xf numFmtId="0" fontId="15" fillId="0" borderId="54" xfId="0" applyFont="1" applyBorder="1" applyAlignment="1">
      <alignment horizontal="right"/>
    </xf>
    <xf numFmtId="0" fontId="15" fillId="0" borderId="55" xfId="0" applyFont="1" applyBorder="1" applyAlignment="1">
      <alignment horizontal="right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7" fillId="0" borderId="56" xfId="0" applyFont="1" applyBorder="1" applyAlignment="1">
      <alignment horizontal="right"/>
    </xf>
    <xf numFmtId="0" fontId="7" fillId="0" borderId="57" xfId="0" applyFont="1" applyBorder="1" applyAlignment="1">
      <alignment horizontal="right"/>
    </xf>
    <xf numFmtId="0" fontId="7" fillId="0" borderId="58" xfId="0" applyFont="1" applyBorder="1" applyAlignment="1">
      <alignment horizontal="right"/>
    </xf>
    <xf numFmtId="0" fontId="15" fillId="0" borderId="9" xfId="0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15" fillId="0" borderId="45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33" xfId="0" applyFont="1" applyBorder="1" applyAlignment="1">
      <alignment horizontal="right"/>
    </xf>
    <xf numFmtId="0" fontId="17" fillId="5" borderId="59" xfId="0" applyFont="1" applyFill="1" applyBorder="1" applyAlignment="1">
      <alignment horizontal="center"/>
    </xf>
    <xf numFmtId="0" fontId="7" fillId="5" borderId="60" xfId="0" applyFont="1" applyFill="1" applyBorder="1" applyAlignment="1">
      <alignment horizontal="center"/>
    </xf>
    <xf numFmtId="0" fontId="10" fillId="5" borderId="61" xfId="0" applyFont="1" applyFill="1" applyBorder="1" applyAlignment="1">
      <alignment/>
    </xf>
    <xf numFmtId="0" fontId="10" fillId="5" borderId="62" xfId="0" applyFont="1" applyFill="1" applyBorder="1" applyAlignment="1">
      <alignment/>
    </xf>
    <xf numFmtId="2" fontId="0" fillId="5" borderId="63" xfId="0" applyNumberFormat="1" applyFill="1" applyBorder="1" applyAlignment="1">
      <alignment/>
    </xf>
    <xf numFmtId="0" fontId="6" fillId="4" borderId="26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0" borderId="38" xfId="0" applyFont="1" applyBorder="1" applyAlignment="1">
      <alignment horizontal="right"/>
    </xf>
    <xf numFmtId="0" fontId="7" fillId="0" borderId="39" xfId="0" applyFont="1" applyBorder="1" applyAlignment="1">
      <alignment horizontal="right"/>
    </xf>
    <xf numFmtId="0" fontId="9" fillId="0" borderId="6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6" fillId="0" borderId="33" xfId="0" applyFont="1" applyBorder="1" applyAlignment="1">
      <alignment horizontal="right"/>
    </xf>
    <xf numFmtId="0" fontId="9" fillId="0" borderId="9" xfId="0" applyFont="1" applyBorder="1" applyAlignment="1">
      <alignment horizontal="center"/>
    </xf>
    <xf numFmtId="2" fontId="0" fillId="0" borderId="45" xfId="0" applyNumberFormat="1" applyBorder="1" applyAlignment="1">
      <alignment/>
    </xf>
    <xf numFmtId="2" fontId="15" fillId="0" borderId="39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2" fontId="0" fillId="0" borderId="35" xfId="0" applyNumberFormat="1" applyBorder="1" applyAlignment="1">
      <alignment/>
    </xf>
    <xf numFmtId="2" fontId="0" fillId="0" borderId="36" xfId="0" applyNumberFormat="1" applyBorder="1" applyAlignment="1">
      <alignment/>
    </xf>
    <xf numFmtId="2" fontId="9" fillId="2" borderId="37" xfId="0" applyNumberFormat="1" applyFont="1" applyFill="1" applyBorder="1" applyAlignment="1">
      <alignment/>
    </xf>
    <xf numFmtId="3" fontId="7" fillId="3" borderId="29" xfId="0" applyNumberFormat="1" applyFont="1" applyFill="1" applyBorder="1" applyAlignment="1">
      <alignment horizontal="right"/>
    </xf>
    <xf numFmtId="2" fontId="6" fillId="0" borderId="37" xfId="0" applyNumberFormat="1" applyFont="1" applyBorder="1" applyAlignment="1">
      <alignment/>
    </xf>
    <xf numFmtId="0" fontId="6" fillId="2" borderId="39" xfId="0" applyFont="1" applyFill="1" applyBorder="1" applyAlignment="1">
      <alignment horizontal="center"/>
    </xf>
    <xf numFmtId="2" fontId="15" fillId="0" borderId="38" xfId="0" applyNumberFormat="1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65" xfId="0" applyFont="1" applyBorder="1" applyAlignment="1">
      <alignment horizontal="right"/>
    </xf>
    <xf numFmtId="2" fontId="15" fillId="0" borderId="45" xfId="0" applyNumberFormat="1" applyFont="1" applyBorder="1" applyAlignment="1">
      <alignment horizontal="right"/>
    </xf>
    <xf numFmtId="0" fontId="6" fillId="3" borderId="66" xfId="0" applyFont="1" applyFill="1" applyBorder="1" applyAlignment="1">
      <alignment horizontal="center"/>
    </xf>
    <xf numFmtId="0" fontId="16" fillId="0" borderId="42" xfId="0" applyFont="1" applyBorder="1" applyAlignment="1">
      <alignment horizontal="right"/>
    </xf>
    <xf numFmtId="0" fontId="9" fillId="0" borderId="67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6" fillId="2" borderId="60" xfId="0" applyFont="1" applyFill="1" applyBorder="1" applyAlignment="1">
      <alignment horizontal="center"/>
    </xf>
    <xf numFmtId="0" fontId="6" fillId="2" borderId="71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0" borderId="72" xfId="0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0" fontId="6" fillId="2" borderId="73" xfId="0" applyFont="1" applyFill="1" applyBorder="1" applyAlignment="1">
      <alignment horizontal="center"/>
    </xf>
    <xf numFmtId="0" fontId="6" fillId="2" borderId="74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3" borderId="77" xfId="0" applyFont="1" applyFill="1" applyBorder="1" applyAlignment="1">
      <alignment horizontal="center"/>
    </xf>
    <xf numFmtId="0" fontId="0" fillId="0" borderId="77" xfId="0" applyBorder="1" applyAlignment="1">
      <alignment horizontal="center"/>
    </xf>
    <xf numFmtId="0" fontId="6" fillId="3" borderId="51" xfId="0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16" fillId="0" borderId="18" xfId="0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2" fontId="9" fillId="2" borderId="45" xfId="0" applyNumberFormat="1" applyFont="1" applyFill="1" applyBorder="1" applyAlignment="1">
      <alignment/>
    </xf>
    <xf numFmtId="0" fontId="7" fillId="0" borderId="51" xfId="0" applyFont="1" applyBorder="1" applyAlignment="1">
      <alignment horizontal="right"/>
    </xf>
    <xf numFmtId="0" fontId="7" fillId="0" borderId="55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10" fillId="5" borderId="78" xfId="0" applyFont="1" applyFill="1" applyBorder="1" applyAlignment="1">
      <alignment/>
    </xf>
    <xf numFmtId="0" fontId="10" fillId="2" borderId="79" xfId="0" applyFont="1" applyFill="1" applyBorder="1" applyAlignment="1">
      <alignment/>
    </xf>
    <xf numFmtId="0" fontId="16" fillId="3" borderId="15" xfId="0" applyFont="1" applyFill="1" applyBorder="1" applyAlignment="1">
      <alignment horizontal="right"/>
    </xf>
    <xf numFmtId="2" fontId="6" fillId="5" borderId="1" xfId="0" applyNumberFormat="1" applyFont="1" applyFill="1" applyBorder="1" applyAlignment="1">
      <alignment/>
    </xf>
    <xf numFmtId="2" fontId="9" fillId="2" borderId="80" xfId="0" applyNumberFormat="1" applyFont="1" applyFill="1" applyBorder="1" applyAlignment="1">
      <alignment/>
    </xf>
  </cellXfs>
  <cellStyles count="10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Valuta (0)_Circ1" xfId="20"/>
    <cellStyle name="Valuta (0)_Sindaco-Consiglio" xfId="21"/>
    <cellStyle name="Valuta_Circ1" xfId="22"/>
    <cellStyle name="Valuta_Sindaco-Consiglio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Votanti varie comunicazioni 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25" b="0" i="0" u="none" baseline="0">
                        <a:latin typeface="Arial"/>
                        <a:ea typeface="Arial"/>
                        <a:cs typeface="Arial"/>
                      </a:rPr>
                      <a:t>56,48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'Sindaco-Consiglio'!$W$60:$W$63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25" b="0" i="0" u="none" baseline="0">
                        <a:latin typeface="Arial"/>
                        <a:ea typeface="Arial"/>
                        <a:cs typeface="Arial"/>
                      </a:rPr>
                      <a:t>51,35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'Sindaco-Consiglio'!$X$60:$X$63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25" b="1" i="0" u="none" baseline="0">
                        <a:latin typeface="Arial"/>
                        <a:ea typeface="Arial"/>
                        <a:cs typeface="Arial"/>
                      </a:rPr>
                      <a:t>13,72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25" b="1" i="0" u="none" baseline="0">
                        <a:latin typeface="Arial"/>
                        <a:ea typeface="Arial"/>
                        <a:cs typeface="Arial"/>
                      </a:rPr>
                      <a:t>39,28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25" b="1" i="0" u="none" baseline="0">
                        <a:latin typeface="Arial"/>
                        <a:ea typeface="Arial"/>
                        <a:cs typeface="Arial"/>
                      </a:rPr>
                      <a:t>72,16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'Sindaco-Consiglio'!$Y$60:$Y$63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35369601"/>
        <c:axId val="49890954"/>
      </c:bar3DChart>
      <c:catAx>
        <c:axId val="3536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890954"/>
        <c:crosses val="autoZero"/>
        <c:auto val="1"/>
        <c:lblOffset val="100"/>
        <c:noMultiLvlLbl val="0"/>
      </c:catAx>
      <c:valAx>
        <c:axId val="49890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6960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Votanti alle varie Comunicazioni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Circ1!$V$32:$V$35</c:f>
              <c:numCache/>
            </c:numRef>
          </c:val>
          <c:shape val="box"/>
        </c:ser>
        <c:ser>
          <c:idx val="1"/>
          <c:order val="1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Circ1!$W$32:$W$35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14,29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41,11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55,99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73,18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Circ1!$X$32:$X$35</c:f>
              <c:numCache/>
            </c:numRef>
          </c:val>
          <c:shape val="box"/>
        </c:ser>
        <c:shape val="box"/>
        <c:axId val="46365403"/>
        <c:axId val="14635444"/>
      </c:bar3DChart>
      <c:catAx>
        <c:axId val="46365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635444"/>
        <c:crosses val="autoZero"/>
        <c:auto val="1"/>
        <c:lblOffset val="100"/>
        <c:noMultiLvlLbl val="0"/>
      </c:catAx>
      <c:valAx>
        <c:axId val="146354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6540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votanti alle Varie Comunicazioni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Circ2!$V$24:$V$27</c:f>
              <c:numCache/>
            </c:numRef>
          </c:val>
          <c:shape val="box"/>
        </c:ser>
        <c:ser>
          <c:idx val="1"/>
          <c:order val="1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Circ2!$W$24:$W$27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12,21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38,02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53,56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72,29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Circ2!$X$24:$X$27</c:f>
              <c:numCache/>
            </c:numRef>
          </c:val>
          <c:shape val="box"/>
        </c:ser>
        <c:shape val="box"/>
        <c:axId val="64610133"/>
        <c:axId val="44620286"/>
      </c:bar3DChart>
      <c:catAx>
        <c:axId val="64610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620286"/>
        <c:crosses val="autoZero"/>
        <c:auto val="1"/>
        <c:lblOffset val="100"/>
        <c:noMultiLvlLbl val="0"/>
      </c:catAx>
      <c:valAx>
        <c:axId val="446202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1013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Votanti alle varie Comunicazioni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Circ3!$V$27:$V$30</c:f>
              <c:numCache/>
            </c:numRef>
          </c:val>
          <c:shape val="box"/>
        </c:ser>
        <c:ser>
          <c:idx val="1"/>
          <c:order val="1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12,73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Circ3!$W$27:$W$30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14,08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37,22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50,35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70,01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Circ3!$X$27:$X$30</c:f>
              <c:numCache/>
            </c:numRef>
          </c:val>
          <c:shape val="box"/>
        </c:ser>
        <c:shape val="box"/>
        <c:axId val="66038255"/>
        <c:axId val="57473384"/>
      </c:bar3DChart>
      <c:catAx>
        <c:axId val="66038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473384"/>
        <c:crosses val="autoZero"/>
        <c:auto val="1"/>
        <c:lblOffset val="100"/>
        <c:noMultiLvlLbl val="0"/>
      </c:catAx>
      <c:valAx>
        <c:axId val="57473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3825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Votanti alle varie comunicazioni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Circ4!$V$15:$V$18</c:f>
              <c:numCache/>
            </c:numRef>
          </c:val>
          <c:shape val="box"/>
        </c:ser>
        <c:ser>
          <c:idx val="1"/>
          <c:order val="1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10,34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35,47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50,27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Circ4!$W$15:$W$18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11,73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38,64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53,64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73,82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Circ4!$X$15:$X$18</c:f>
              <c:numCache/>
            </c:numRef>
          </c:val>
          <c:shape val="box"/>
        </c:ser>
        <c:shape val="box"/>
        <c:axId val="47498409"/>
        <c:axId val="24832498"/>
      </c:bar3DChart>
      <c:catAx>
        <c:axId val="47498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832498"/>
        <c:crosses val="autoZero"/>
        <c:auto val="1"/>
        <c:lblOffset val="100"/>
        <c:noMultiLvlLbl val="0"/>
      </c:catAx>
      <c:valAx>
        <c:axId val="248324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9840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114300</xdr:rowOff>
    </xdr:from>
    <xdr:to>
      <xdr:col>2</xdr:col>
      <xdr:colOff>400050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14300"/>
          <a:ext cx="314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3</xdr:row>
      <xdr:rowOff>85725</xdr:rowOff>
    </xdr:from>
    <xdr:to>
      <xdr:col>3</xdr:col>
      <xdr:colOff>466725</xdr:colOff>
      <xdr:row>4</xdr:row>
      <xdr:rowOff>57150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38150" y="742950"/>
          <a:ext cx="1238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Comune di Camaiore</a:t>
          </a:r>
        </a:p>
      </xdr:txBody>
    </xdr:sp>
    <xdr:clientData/>
  </xdr:twoCellAnchor>
  <xdr:twoCellAnchor editAs="oneCell">
    <xdr:from>
      <xdr:col>16</xdr:col>
      <xdr:colOff>504825</xdr:colOff>
      <xdr:row>1</xdr:row>
      <xdr:rowOff>114300</xdr:rowOff>
    </xdr:from>
    <xdr:to>
      <xdr:col>19</xdr:col>
      <xdr:colOff>28575</xdr:colOff>
      <xdr:row>3</xdr:row>
      <xdr:rowOff>66675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14325"/>
          <a:ext cx="1076325" cy="4095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190500</xdr:colOff>
      <xdr:row>59</xdr:row>
      <xdr:rowOff>152400</xdr:rowOff>
    </xdr:from>
    <xdr:to>
      <xdr:col>17</xdr:col>
      <xdr:colOff>9525</xdr:colOff>
      <xdr:row>83</xdr:row>
      <xdr:rowOff>57150</xdr:rowOff>
    </xdr:to>
    <xdr:graphicFrame>
      <xdr:nvGraphicFramePr>
        <xdr:cNvPr id="4" name="Chart 10"/>
        <xdr:cNvGraphicFramePr/>
      </xdr:nvGraphicFramePr>
      <xdr:xfrm>
        <a:off x="1914525" y="10029825"/>
        <a:ext cx="59436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428625</xdr:colOff>
      <xdr:row>75</xdr:row>
      <xdr:rowOff>142875</xdr:rowOff>
    </xdr:from>
    <xdr:to>
      <xdr:col>12</xdr:col>
      <xdr:colOff>161925</xdr:colOff>
      <xdr:row>76</xdr:row>
      <xdr:rowOff>152400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5457825" y="126111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228600</xdr:colOff>
      <xdr:row>76</xdr:row>
      <xdr:rowOff>123825</xdr:rowOff>
    </xdr:from>
    <xdr:to>
      <xdr:col>9</xdr:col>
      <xdr:colOff>400050</xdr:colOff>
      <xdr:row>77</xdr:row>
      <xdr:rowOff>133350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4238625" y="127539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6</xdr:col>
      <xdr:colOff>381000</xdr:colOff>
      <xdr:row>78</xdr:row>
      <xdr:rowOff>123825</xdr:rowOff>
    </xdr:from>
    <xdr:to>
      <xdr:col>7</xdr:col>
      <xdr:colOff>114300</xdr:colOff>
      <xdr:row>79</xdr:row>
      <xdr:rowOff>133350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3048000" y="130778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6</xdr:col>
      <xdr:colOff>114300</xdr:colOff>
      <xdr:row>77</xdr:row>
      <xdr:rowOff>152400</xdr:rowOff>
    </xdr:from>
    <xdr:to>
      <xdr:col>6</xdr:col>
      <xdr:colOff>285750</xdr:colOff>
      <xdr:row>79</xdr:row>
      <xdr:rowOff>0</xdr:rowOff>
    </xdr:to>
    <xdr:sp>
      <xdr:nvSpPr>
        <xdr:cNvPr id="8" name="TextBox 14"/>
        <xdr:cNvSpPr txBox="1">
          <a:spLocks noChangeArrowheads="1"/>
        </xdr:cNvSpPr>
      </xdr:nvSpPr>
      <xdr:spPr>
        <a:xfrm>
          <a:off x="2781300" y="129444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</a:t>
          </a:r>
        </a:p>
      </xdr:txBody>
    </xdr:sp>
    <xdr:clientData/>
  </xdr:twoCellAnchor>
  <xdr:twoCellAnchor>
    <xdr:from>
      <xdr:col>8</xdr:col>
      <xdr:colOff>419100</xdr:colOff>
      <xdr:row>75</xdr:row>
      <xdr:rowOff>76200</xdr:rowOff>
    </xdr:from>
    <xdr:to>
      <xdr:col>9</xdr:col>
      <xdr:colOff>133350</xdr:colOff>
      <xdr:row>76</xdr:row>
      <xdr:rowOff>85725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3971925" y="125444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</a:t>
          </a:r>
        </a:p>
      </xdr:txBody>
    </xdr:sp>
    <xdr:clientData/>
  </xdr:twoCellAnchor>
  <xdr:twoCellAnchor>
    <xdr:from>
      <xdr:col>11</xdr:col>
      <xdr:colOff>161925</xdr:colOff>
      <xdr:row>74</xdr:row>
      <xdr:rowOff>76200</xdr:rowOff>
    </xdr:from>
    <xdr:to>
      <xdr:col>11</xdr:col>
      <xdr:colOff>352425</xdr:colOff>
      <xdr:row>75</xdr:row>
      <xdr:rowOff>85725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5191125" y="123825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</a:t>
          </a:r>
        </a:p>
      </xdr:txBody>
    </xdr:sp>
    <xdr:clientData/>
  </xdr:twoCellAnchor>
  <xdr:twoCellAnchor>
    <xdr:from>
      <xdr:col>7</xdr:col>
      <xdr:colOff>219075</xdr:colOff>
      <xdr:row>78</xdr:row>
      <xdr:rowOff>104775</xdr:rowOff>
    </xdr:from>
    <xdr:to>
      <xdr:col>8</xdr:col>
      <xdr:colOff>47625</xdr:colOff>
      <xdr:row>79</xdr:row>
      <xdr:rowOff>114300</xdr:rowOff>
    </xdr:to>
    <xdr:sp>
      <xdr:nvSpPr>
        <xdr:cNvPr id="11" name="TextBox 17"/>
        <xdr:cNvSpPr txBox="1">
          <a:spLocks noChangeArrowheads="1"/>
        </xdr:cNvSpPr>
      </xdr:nvSpPr>
      <xdr:spPr>
        <a:xfrm>
          <a:off x="3324225" y="13058775"/>
          <a:ext cx="276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Tot.</a:t>
          </a:r>
        </a:p>
      </xdr:txBody>
    </xdr:sp>
    <xdr:clientData/>
  </xdr:twoCellAnchor>
  <xdr:twoCellAnchor>
    <xdr:from>
      <xdr:col>9</xdr:col>
      <xdr:colOff>600075</xdr:colOff>
      <xdr:row>73</xdr:row>
      <xdr:rowOff>142875</xdr:rowOff>
    </xdr:from>
    <xdr:to>
      <xdr:col>10</xdr:col>
      <xdr:colOff>266700</xdr:colOff>
      <xdr:row>74</xdr:row>
      <xdr:rowOff>152400</xdr:rowOff>
    </xdr:to>
    <xdr:sp>
      <xdr:nvSpPr>
        <xdr:cNvPr id="12" name="TextBox 18"/>
        <xdr:cNvSpPr txBox="1">
          <a:spLocks noChangeArrowheads="1"/>
        </xdr:cNvSpPr>
      </xdr:nvSpPr>
      <xdr:spPr>
        <a:xfrm>
          <a:off x="4610100" y="12287250"/>
          <a:ext cx="276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Tot.</a:t>
          </a:r>
        </a:p>
      </xdr:txBody>
    </xdr:sp>
    <xdr:clientData/>
  </xdr:twoCellAnchor>
  <xdr:twoCellAnchor>
    <xdr:from>
      <xdr:col>12</xdr:col>
      <xdr:colOff>314325</xdr:colOff>
      <xdr:row>70</xdr:row>
      <xdr:rowOff>114300</xdr:rowOff>
    </xdr:from>
    <xdr:to>
      <xdr:col>13</xdr:col>
      <xdr:colOff>180975</xdr:colOff>
      <xdr:row>71</xdr:row>
      <xdr:rowOff>123825</xdr:rowOff>
    </xdr:to>
    <xdr:sp>
      <xdr:nvSpPr>
        <xdr:cNvPr id="13" name="TextBox 19"/>
        <xdr:cNvSpPr txBox="1">
          <a:spLocks noChangeArrowheads="1"/>
        </xdr:cNvSpPr>
      </xdr:nvSpPr>
      <xdr:spPr>
        <a:xfrm>
          <a:off x="5781675" y="11772900"/>
          <a:ext cx="276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Tot.</a:t>
          </a:r>
        </a:p>
      </xdr:txBody>
    </xdr:sp>
    <xdr:clientData/>
  </xdr:twoCellAnchor>
  <xdr:twoCellAnchor>
    <xdr:from>
      <xdr:col>5</xdr:col>
      <xdr:colOff>323850</xdr:colOff>
      <xdr:row>82</xdr:row>
      <xdr:rowOff>38100</xdr:rowOff>
    </xdr:from>
    <xdr:to>
      <xdr:col>8</xdr:col>
      <xdr:colOff>85725</xdr:colOff>
      <xdr:row>83</xdr:row>
      <xdr:rowOff>47625</xdr:rowOff>
    </xdr:to>
    <xdr:sp>
      <xdr:nvSpPr>
        <xdr:cNvPr id="14" name="TextBox 20"/>
        <xdr:cNvSpPr txBox="1">
          <a:spLocks noChangeArrowheads="1"/>
        </xdr:cNvSpPr>
      </xdr:nvSpPr>
      <xdr:spPr>
        <a:xfrm>
          <a:off x="2600325" y="13639800"/>
          <a:ext cx="1038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Ore 12 del 27/05</a:t>
          </a:r>
        </a:p>
      </xdr:txBody>
    </xdr:sp>
    <xdr:clientData/>
  </xdr:twoCellAnchor>
  <xdr:twoCellAnchor>
    <xdr:from>
      <xdr:col>8</xdr:col>
      <xdr:colOff>285750</xdr:colOff>
      <xdr:row>82</xdr:row>
      <xdr:rowOff>28575</xdr:rowOff>
    </xdr:from>
    <xdr:to>
      <xdr:col>10</xdr:col>
      <xdr:colOff>257175</xdr:colOff>
      <xdr:row>83</xdr:row>
      <xdr:rowOff>38100</xdr:rowOff>
    </xdr:to>
    <xdr:sp>
      <xdr:nvSpPr>
        <xdr:cNvPr id="15" name="TextBox 21"/>
        <xdr:cNvSpPr txBox="1">
          <a:spLocks noChangeArrowheads="1"/>
        </xdr:cNvSpPr>
      </xdr:nvSpPr>
      <xdr:spPr>
        <a:xfrm>
          <a:off x="3838575" y="13630275"/>
          <a:ext cx="1038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Ore 19 del 27/05</a:t>
          </a:r>
        </a:p>
      </xdr:txBody>
    </xdr:sp>
    <xdr:clientData/>
  </xdr:twoCellAnchor>
  <xdr:twoCellAnchor>
    <xdr:from>
      <xdr:col>10</xdr:col>
      <xdr:colOff>371475</xdr:colOff>
      <xdr:row>82</xdr:row>
      <xdr:rowOff>28575</xdr:rowOff>
    </xdr:from>
    <xdr:to>
      <xdr:col>13</xdr:col>
      <xdr:colOff>180975</xdr:colOff>
      <xdr:row>83</xdr:row>
      <xdr:rowOff>38100</xdr:rowOff>
    </xdr:to>
    <xdr:sp>
      <xdr:nvSpPr>
        <xdr:cNvPr id="16" name="TextBox 22"/>
        <xdr:cNvSpPr txBox="1">
          <a:spLocks noChangeArrowheads="1"/>
        </xdr:cNvSpPr>
      </xdr:nvSpPr>
      <xdr:spPr>
        <a:xfrm>
          <a:off x="4991100" y="13630275"/>
          <a:ext cx="1066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Ore 22 del 27/05</a:t>
          </a:r>
        </a:p>
      </xdr:txBody>
    </xdr:sp>
    <xdr:clientData/>
  </xdr:twoCellAnchor>
  <xdr:twoCellAnchor>
    <xdr:from>
      <xdr:col>13</xdr:col>
      <xdr:colOff>342900</xdr:colOff>
      <xdr:row>82</xdr:row>
      <xdr:rowOff>28575</xdr:rowOff>
    </xdr:from>
    <xdr:to>
      <xdr:col>15</xdr:col>
      <xdr:colOff>333375</xdr:colOff>
      <xdr:row>83</xdr:row>
      <xdr:rowOff>38100</xdr:rowOff>
    </xdr:to>
    <xdr:sp>
      <xdr:nvSpPr>
        <xdr:cNvPr id="17" name="TextBox 23"/>
        <xdr:cNvSpPr txBox="1">
          <a:spLocks noChangeArrowheads="1"/>
        </xdr:cNvSpPr>
      </xdr:nvSpPr>
      <xdr:spPr>
        <a:xfrm>
          <a:off x="6219825" y="13630275"/>
          <a:ext cx="1038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Ore 15 del 28/05</a:t>
          </a:r>
        </a:p>
      </xdr:txBody>
    </xdr:sp>
    <xdr:clientData/>
  </xdr:twoCellAnchor>
  <xdr:twoCellAnchor>
    <xdr:from>
      <xdr:col>15</xdr:col>
      <xdr:colOff>114300</xdr:colOff>
      <xdr:row>69</xdr:row>
      <xdr:rowOff>9525</xdr:rowOff>
    </xdr:from>
    <xdr:to>
      <xdr:col>15</xdr:col>
      <xdr:colOff>390525</xdr:colOff>
      <xdr:row>70</xdr:row>
      <xdr:rowOff>19050</xdr:rowOff>
    </xdr:to>
    <xdr:sp>
      <xdr:nvSpPr>
        <xdr:cNvPr id="18" name="TextBox 25"/>
        <xdr:cNvSpPr txBox="1">
          <a:spLocks noChangeArrowheads="1"/>
        </xdr:cNvSpPr>
      </xdr:nvSpPr>
      <xdr:spPr>
        <a:xfrm>
          <a:off x="7038975" y="11506200"/>
          <a:ext cx="276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Tot.</a:t>
          </a:r>
        </a:p>
      </xdr:txBody>
    </xdr:sp>
    <xdr:clientData/>
  </xdr:twoCellAnchor>
  <xdr:twoCellAnchor>
    <xdr:from>
      <xdr:col>14</xdr:col>
      <xdr:colOff>352425</xdr:colOff>
      <xdr:row>72</xdr:row>
      <xdr:rowOff>47625</xdr:rowOff>
    </xdr:from>
    <xdr:to>
      <xdr:col>14</xdr:col>
      <xdr:colOff>523875</xdr:colOff>
      <xdr:row>73</xdr:row>
      <xdr:rowOff>57150</xdr:rowOff>
    </xdr:to>
    <xdr:sp>
      <xdr:nvSpPr>
        <xdr:cNvPr id="19" name="TextBox 26"/>
        <xdr:cNvSpPr txBox="1">
          <a:spLocks noChangeArrowheads="1"/>
        </xdr:cNvSpPr>
      </xdr:nvSpPr>
      <xdr:spPr>
        <a:xfrm>
          <a:off x="6724650" y="120300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14</xdr:col>
      <xdr:colOff>76200</xdr:colOff>
      <xdr:row>70</xdr:row>
      <xdr:rowOff>152400</xdr:rowOff>
    </xdr:from>
    <xdr:to>
      <xdr:col>14</xdr:col>
      <xdr:colOff>247650</xdr:colOff>
      <xdr:row>72</xdr:row>
      <xdr:rowOff>0</xdr:rowOff>
    </xdr:to>
    <xdr:sp>
      <xdr:nvSpPr>
        <xdr:cNvPr id="20" name="TextBox 27"/>
        <xdr:cNvSpPr txBox="1">
          <a:spLocks noChangeArrowheads="1"/>
        </xdr:cNvSpPr>
      </xdr:nvSpPr>
      <xdr:spPr>
        <a:xfrm>
          <a:off x="6448425" y="118110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</a:t>
          </a:r>
        </a:p>
      </xdr:txBody>
    </xdr:sp>
    <xdr:clientData/>
  </xdr:twoCellAnchor>
  <xdr:twoCellAnchor>
    <xdr:from>
      <xdr:col>21</xdr:col>
      <xdr:colOff>76200</xdr:colOff>
      <xdr:row>57</xdr:row>
      <xdr:rowOff>104775</xdr:rowOff>
    </xdr:from>
    <xdr:to>
      <xdr:col>25</xdr:col>
      <xdr:colOff>228600</xdr:colOff>
      <xdr:row>65</xdr:row>
      <xdr:rowOff>38100</xdr:rowOff>
    </xdr:to>
    <xdr:sp>
      <xdr:nvSpPr>
        <xdr:cNvPr id="21" name="Rectangle 28"/>
        <xdr:cNvSpPr>
          <a:spLocks/>
        </xdr:cNvSpPr>
      </xdr:nvSpPr>
      <xdr:spPr>
        <a:xfrm>
          <a:off x="9953625" y="9601200"/>
          <a:ext cx="180975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161925</xdr:rowOff>
    </xdr:from>
    <xdr:to>
      <xdr:col>1</xdr:col>
      <xdr:colOff>428625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61950"/>
          <a:ext cx="314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4</xdr:row>
      <xdr:rowOff>104775</xdr:rowOff>
    </xdr:from>
    <xdr:to>
      <xdr:col>3</xdr:col>
      <xdr:colOff>47625</xdr:colOff>
      <xdr:row>5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" y="990600"/>
          <a:ext cx="11715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Comune di Camaiore</a:t>
          </a:r>
        </a:p>
      </xdr:txBody>
    </xdr:sp>
    <xdr:clientData/>
  </xdr:twoCellAnchor>
  <xdr:twoCellAnchor editAs="oneCell">
    <xdr:from>
      <xdr:col>17</xdr:col>
      <xdr:colOff>247650</xdr:colOff>
      <xdr:row>1</xdr:row>
      <xdr:rowOff>209550</xdr:rowOff>
    </xdr:from>
    <xdr:to>
      <xdr:col>19</xdr:col>
      <xdr:colOff>447675</xdr:colOff>
      <xdr:row>3</xdr:row>
      <xdr:rowOff>161925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9600" y="409575"/>
          <a:ext cx="1076325" cy="4095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180975</xdr:colOff>
      <xdr:row>34</xdr:row>
      <xdr:rowOff>38100</xdr:rowOff>
    </xdr:from>
    <xdr:to>
      <xdr:col>16</xdr:col>
      <xdr:colOff>142875</xdr:colOff>
      <xdr:row>55</xdr:row>
      <xdr:rowOff>66675</xdr:rowOff>
    </xdr:to>
    <xdr:graphicFrame>
      <xdr:nvGraphicFramePr>
        <xdr:cNvPr id="4" name="Chart 5"/>
        <xdr:cNvGraphicFramePr/>
      </xdr:nvGraphicFramePr>
      <xdr:xfrm>
        <a:off x="1838325" y="5876925"/>
        <a:ext cx="5838825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219075</xdr:colOff>
      <xdr:row>50</xdr:row>
      <xdr:rowOff>133350</xdr:rowOff>
    </xdr:from>
    <xdr:to>
      <xdr:col>6</xdr:col>
      <xdr:colOff>390525</xdr:colOff>
      <xdr:row>51</xdr:row>
      <xdr:rowOff>142875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962275" y="85629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85725</xdr:colOff>
      <xdr:row>49</xdr:row>
      <xdr:rowOff>123825</xdr:rowOff>
    </xdr:from>
    <xdr:to>
      <xdr:col>9</xdr:col>
      <xdr:colOff>257175</xdr:colOff>
      <xdr:row>50</xdr:row>
      <xdr:rowOff>133350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4162425" y="83915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11</xdr:col>
      <xdr:colOff>209550</xdr:colOff>
      <xdr:row>48</xdr:row>
      <xdr:rowOff>142875</xdr:rowOff>
    </xdr:from>
    <xdr:to>
      <xdr:col>11</xdr:col>
      <xdr:colOff>381000</xdr:colOff>
      <xdr:row>49</xdr:row>
      <xdr:rowOff>152400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5324475" y="82486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5</xdr:col>
      <xdr:colOff>457200</xdr:colOff>
      <xdr:row>49</xdr:row>
      <xdr:rowOff>133350</xdr:rowOff>
    </xdr:from>
    <xdr:to>
      <xdr:col>6</xdr:col>
      <xdr:colOff>152400</xdr:colOff>
      <xdr:row>50</xdr:row>
      <xdr:rowOff>142875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2724150" y="84010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</a:t>
          </a:r>
        </a:p>
      </xdr:txBody>
    </xdr:sp>
    <xdr:clientData/>
  </xdr:twoCellAnchor>
  <xdr:twoCellAnchor>
    <xdr:from>
      <xdr:col>8</xdr:col>
      <xdr:colOff>257175</xdr:colOff>
      <xdr:row>48</xdr:row>
      <xdr:rowOff>19050</xdr:rowOff>
    </xdr:from>
    <xdr:to>
      <xdr:col>9</xdr:col>
      <xdr:colOff>0</xdr:colOff>
      <xdr:row>49</xdr:row>
      <xdr:rowOff>28575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3905250" y="81248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</a:t>
          </a:r>
        </a:p>
      </xdr:txBody>
    </xdr:sp>
    <xdr:clientData/>
  </xdr:twoCellAnchor>
  <xdr:twoCellAnchor>
    <xdr:from>
      <xdr:col>10</xdr:col>
      <xdr:colOff>447675</xdr:colOff>
      <xdr:row>47</xdr:row>
      <xdr:rowOff>123825</xdr:rowOff>
    </xdr:from>
    <xdr:to>
      <xdr:col>11</xdr:col>
      <xdr:colOff>123825</xdr:colOff>
      <xdr:row>48</xdr:row>
      <xdr:rowOff>133350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5067300" y="80676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</a:t>
          </a:r>
        </a:p>
      </xdr:txBody>
    </xdr:sp>
    <xdr:clientData/>
  </xdr:twoCellAnchor>
  <xdr:twoCellAnchor>
    <xdr:from>
      <xdr:col>5</xdr:col>
      <xdr:colOff>238125</xdr:colOff>
      <xdr:row>54</xdr:row>
      <xdr:rowOff>28575</xdr:rowOff>
    </xdr:from>
    <xdr:to>
      <xdr:col>7</xdr:col>
      <xdr:colOff>333375</xdr:colOff>
      <xdr:row>55</xdr:row>
      <xdr:rowOff>38100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2505075" y="9105900"/>
          <a:ext cx="1038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Ore 12 del 27/05</a:t>
          </a:r>
        </a:p>
      </xdr:txBody>
    </xdr:sp>
    <xdr:clientData/>
  </xdr:twoCellAnchor>
  <xdr:twoCellAnchor>
    <xdr:from>
      <xdr:col>8</xdr:col>
      <xdr:colOff>95250</xdr:colOff>
      <xdr:row>54</xdr:row>
      <xdr:rowOff>38100</xdr:rowOff>
    </xdr:from>
    <xdr:to>
      <xdr:col>10</xdr:col>
      <xdr:colOff>161925</xdr:colOff>
      <xdr:row>55</xdr:row>
      <xdr:rowOff>47625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3743325" y="9115425"/>
          <a:ext cx="1038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Ore 19 del 27/05</a:t>
          </a:r>
        </a:p>
      </xdr:txBody>
    </xdr:sp>
    <xdr:clientData/>
  </xdr:twoCellAnchor>
  <xdr:twoCellAnchor>
    <xdr:from>
      <xdr:col>10</xdr:col>
      <xdr:colOff>180975</xdr:colOff>
      <xdr:row>54</xdr:row>
      <xdr:rowOff>28575</xdr:rowOff>
    </xdr:from>
    <xdr:to>
      <xdr:col>12</xdr:col>
      <xdr:colOff>238125</xdr:colOff>
      <xdr:row>55</xdr:row>
      <xdr:rowOff>38100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4800600" y="9105900"/>
          <a:ext cx="1038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Ore 22 del 27/05</a:t>
          </a:r>
        </a:p>
      </xdr:txBody>
    </xdr:sp>
    <xdr:clientData/>
  </xdr:twoCellAnchor>
  <xdr:twoCellAnchor>
    <xdr:from>
      <xdr:col>12</xdr:col>
      <xdr:colOff>333375</xdr:colOff>
      <xdr:row>54</xdr:row>
      <xdr:rowOff>28575</xdr:rowOff>
    </xdr:from>
    <xdr:to>
      <xdr:col>14</xdr:col>
      <xdr:colOff>504825</xdr:colOff>
      <xdr:row>55</xdr:row>
      <xdr:rowOff>38100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5934075" y="9105900"/>
          <a:ext cx="1038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Ore 15 del 28/05</a:t>
          </a:r>
        </a:p>
      </xdr:txBody>
    </xdr:sp>
    <xdr:clientData/>
  </xdr:twoCellAnchor>
  <xdr:twoCellAnchor>
    <xdr:from>
      <xdr:col>7</xdr:col>
      <xdr:colOff>47625</xdr:colOff>
      <xdr:row>50</xdr:row>
      <xdr:rowOff>0</xdr:rowOff>
    </xdr:from>
    <xdr:to>
      <xdr:col>7</xdr:col>
      <xdr:colOff>323850</xdr:colOff>
      <xdr:row>51</xdr:row>
      <xdr:rowOff>9525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3257550" y="8429625"/>
          <a:ext cx="276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Tot.</a:t>
          </a:r>
        </a:p>
      </xdr:txBody>
    </xdr:sp>
    <xdr:clientData/>
  </xdr:twoCellAnchor>
  <xdr:twoCellAnchor>
    <xdr:from>
      <xdr:col>9</xdr:col>
      <xdr:colOff>400050</xdr:colOff>
      <xdr:row>46</xdr:row>
      <xdr:rowOff>47625</xdr:rowOff>
    </xdr:from>
    <xdr:to>
      <xdr:col>10</xdr:col>
      <xdr:colOff>133350</xdr:colOff>
      <xdr:row>47</xdr:row>
      <xdr:rowOff>57150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4476750" y="7829550"/>
          <a:ext cx="276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Tot.</a:t>
          </a:r>
        </a:p>
      </xdr:txBody>
    </xdr:sp>
    <xdr:clientData/>
  </xdr:twoCellAnchor>
  <xdr:twoCellAnchor>
    <xdr:from>
      <xdr:col>11</xdr:col>
      <xdr:colOff>466725</xdr:colOff>
      <xdr:row>44</xdr:row>
      <xdr:rowOff>152400</xdr:rowOff>
    </xdr:from>
    <xdr:to>
      <xdr:col>12</xdr:col>
      <xdr:colOff>257175</xdr:colOff>
      <xdr:row>46</xdr:row>
      <xdr:rowOff>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5581650" y="7610475"/>
          <a:ext cx="276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Tot.</a:t>
          </a:r>
        </a:p>
      </xdr:txBody>
    </xdr:sp>
    <xdr:clientData/>
  </xdr:twoCellAnchor>
  <xdr:twoCellAnchor>
    <xdr:from>
      <xdr:col>14</xdr:col>
      <xdr:colOff>342900</xdr:colOff>
      <xdr:row>42</xdr:row>
      <xdr:rowOff>142875</xdr:rowOff>
    </xdr:from>
    <xdr:to>
      <xdr:col>15</xdr:col>
      <xdr:colOff>57150</xdr:colOff>
      <xdr:row>43</xdr:row>
      <xdr:rowOff>152400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6810375" y="7277100"/>
          <a:ext cx="276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Tot.</a:t>
          </a:r>
        </a:p>
      </xdr:txBody>
    </xdr:sp>
    <xdr:clientData/>
  </xdr:twoCellAnchor>
  <xdr:twoCellAnchor>
    <xdr:from>
      <xdr:col>14</xdr:col>
      <xdr:colOff>19050</xdr:colOff>
      <xdr:row>45</xdr:row>
      <xdr:rowOff>19050</xdr:rowOff>
    </xdr:from>
    <xdr:to>
      <xdr:col>14</xdr:col>
      <xdr:colOff>190500</xdr:colOff>
      <xdr:row>46</xdr:row>
      <xdr:rowOff>28575</xdr:rowOff>
    </xdr:to>
    <xdr:sp>
      <xdr:nvSpPr>
        <xdr:cNvPr id="19" name="TextBox 23"/>
        <xdr:cNvSpPr txBox="1">
          <a:spLocks noChangeArrowheads="1"/>
        </xdr:cNvSpPr>
      </xdr:nvSpPr>
      <xdr:spPr>
        <a:xfrm>
          <a:off x="6486525" y="76390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13</xdr:col>
      <xdr:colOff>209550</xdr:colOff>
      <xdr:row>43</xdr:row>
      <xdr:rowOff>19050</xdr:rowOff>
    </xdr:from>
    <xdr:to>
      <xdr:col>13</xdr:col>
      <xdr:colOff>381000</xdr:colOff>
      <xdr:row>44</xdr:row>
      <xdr:rowOff>28575</xdr:rowOff>
    </xdr:to>
    <xdr:sp>
      <xdr:nvSpPr>
        <xdr:cNvPr id="20" name="TextBox 24"/>
        <xdr:cNvSpPr txBox="1">
          <a:spLocks noChangeArrowheads="1"/>
        </xdr:cNvSpPr>
      </xdr:nvSpPr>
      <xdr:spPr>
        <a:xfrm>
          <a:off x="6238875" y="73152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</a:t>
          </a:r>
        </a:p>
      </xdr:txBody>
    </xdr:sp>
    <xdr:clientData/>
  </xdr:twoCellAnchor>
  <xdr:twoCellAnchor>
    <xdr:from>
      <xdr:col>21</xdr:col>
      <xdr:colOff>114300</xdr:colOff>
      <xdr:row>30</xdr:row>
      <xdr:rowOff>76200</xdr:rowOff>
    </xdr:from>
    <xdr:to>
      <xdr:col>24</xdr:col>
      <xdr:colOff>257175</xdr:colOff>
      <xdr:row>37</xdr:row>
      <xdr:rowOff>133350</xdr:rowOff>
    </xdr:to>
    <xdr:sp>
      <xdr:nvSpPr>
        <xdr:cNvPr id="21" name="Rectangle 25"/>
        <xdr:cNvSpPr>
          <a:spLocks/>
        </xdr:cNvSpPr>
      </xdr:nvSpPr>
      <xdr:spPr>
        <a:xfrm>
          <a:off x="9906000" y="5257800"/>
          <a:ext cx="1771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152400</xdr:rowOff>
    </xdr:from>
    <xdr:to>
      <xdr:col>1</xdr:col>
      <xdr:colOff>447675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2425"/>
          <a:ext cx="314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4</xdr:row>
      <xdr:rowOff>104775</xdr:rowOff>
    </xdr:from>
    <xdr:to>
      <xdr:col>2</xdr:col>
      <xdr:colOff>419100</xdr:colOff>
      <xdr:row>5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4775" y="962025"/>
          <a:ext cx="1162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Comune di Camaiore</a:t>
          </a:r>
        </a:p>
      </xdr:txBody>
    </xdr:sp>
    <xdr:clientData/>
  </xdr:twoCellAnchor>
  <xdr:twoCellAnchor editAs="oneCell">
    <xdr:from>
      <xdr:col>16</xdr:col>
      <xdr:colOff>352425</xdr:colOff>
      <xdr:row>2</xdr:row>
      <xdr:rowOff>123825</xdr:rowOff>
    </xdr:from>
    <xdr:to>
      <xdr:col>19</xdr:col>
      <xdr:colOff>28575</xdr:colOff>
      <xdr:row>4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581025"/>
          <a:ext cx="1076325" cy="4095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371475</xdr:colOff>
      <xdr:row>24</xdr:row>
      <xdr:rowOff>76200</xdr:rowOff>
    </xdr:from>
    <xdr:to>
      <xdr:col>16</xdr:col>
      <xdr:colOff>66675</xdr:colOff>
      <xdr:row>48</xdr:row>
      <xdr:rowOff>104775</xdr:rowOff>
    </xdr:to>
    <xdr:graphicFrame>
      <xdr:nvGraphicFramePr>
        <xdr:cNvPr id="4" name="Chart 5"/>
        <xdr:cNvGraphicFramePr/>
      </xdr:nvGraphicFramePr>
      <xdr:xfrm>
        <a:off x="1638300" y="4267200"/>
        <a:ext cx="5876925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342900</xdr:colOff>
      <xdr:row>36</xdr:row>
      <xdr:rowOff>66675</xdr:rowOff>
    </xdr:from>
    <xdr:to>
      <xdr:col>11</xdr:col>
      <xdr:colOff>66675</xdr:colOff>
      <xdr:row>37</xdr:row>
      <xdr:rowOff>76200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876800" y="62007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</a:t>
          </a:r>
        </a:p>
      </xdr:txBody>
    </xdr:sp>
    <xdr:clientData/>
  </xdr:twoCellAnchor>
  <xdr:twoCellAnchor>
    <xdr:from>
      <xdr:col>5</xdr:col>
      <xdr:colOff>266700</xdr:colOff>
      <xdr:row>43</xdr:row>
      <xdr:rowOff>133350</xdr:rowOff>
    </xdr:from>
    <xdr:to>
      <xdr:col>5</xdr:col>
      <xdr:colOff>438150</xdr:colOff>
      <xdr:row>44</xdr:row>
      <xdr:rowOff>142875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476500" y="74009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</a:t>
          </a:r>
        </a:p>
      </xdr:txBody>
    </xdr:sp>
    <xdr:clientData/>
  </xdr:twoCellAnchor>
  <xdr:twoCellAnchor>
    <xdr:from>
      <xdr:col>8</xdr:col>
      <xdr:colOff>95250</xdr:colOff>
      <xdr:row>38</xdr:row>
      <xdr:rowOff>28575</xdr:rowOff>
    </xdr:from>
    <xdr:to>
      <xdr:col>8</xdr:col>
      <xdr:colOff>266700</xdr:colOff>
      <xdr:row>39</xdr:row>
      <xdr:rowOff>38100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3676650" y="64865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</a:t>
          </a:r>
        </a:p>
      </xdr:txBody>
    </xdr:sp>
    <xdr:clientData/>
  </xdr:twoCellAnchor>
  <xdr:twoCellAnchor>
    <xdr:from>
      <xdr:col>6</xdr:col>
      <xdr:colOff>85725</xdr:colOff>
      <xdr:row>44</xdr:row>
      <xdr:rowOff>19050</xdr:rowOff>
    </xdr:from>
    <xdr:to>
      <xdr:col>6</xdr:col>
      <xdr:colOff>257175</xdr:colOff>
      <xdr:row>45</xdr:row>
      <xdr:rowOff>28575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2743200" y="74485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8</xdr:col>
      <xdr:colOff>371475</xdr:colOff>
      <xdr:row>40</xdr:row>
      <xdr:rowOff>28575</xdr:rowOff>
    </xdr:from>
    <xdr:to>
      <xdr:col>9</xdr:col>
      <xdr:colOff>114300</xdr:colOff>
      <xdr:row>41</xdr:row>
      <xdr:rowOff>38100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3952875" y="68103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11</xdr:col>
      <xdr:colOff>161925</xdr:colOff>
      <xdr:row>37</xdr:row>
      <xdr:rowOff>85725</xdr:rowOff>
    </xdr:from>
    <xdr:to>
      <xdr:col>11</xdr:col>
      <xdr:colOff>333375</xdr:colOff>
      <xdr:row>38</xdr:row>
      <xdr:rowOff>95250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5143500" y="63817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6</xdr:col>
      <xdr:colOff>400050</xdr:colOff>
      <xdr:row>43</xdr:row>
      <xdr:rowOff>152400</xdr:rowOff>
    </xdr:from>
    <xdr:to>
      <xdr:col>7</xdr:col>
      <xdr:colOff>209550</xdr:colOff>
      <xdr:row>45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3057525" y="7419975"/>
          <a:ext cx="276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Tot.</a:t>
          </a:r>
        </a:p>
      </xdr:txBody>
    </xdr:sp>
    <xdr:clientData/>
  </xdr:twoCellAnchor>
  <xdr:twoCellAnchor>
    <xdr:from>
      <xdr:col>9</xdr:col>
      <xdr:colOff>276225</xdr:colOff>
      <xdr:row>39</xdr:row>
      <xdr:rowOff>95250</xdr:rowOff>
    </xdr:from>
    <xdr:to>
      <xdr:col>10</xdr:col>
      <xdr:colOff>28575</xdr:colOff>
      <xdr:row>40</xdr:row>
      <xdr:rowOff>104775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4286250" y="6715125"/>
          <a:ext cx="276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Tot.</a:t>
          </a:r>
        </a:p>
      </xdr:txBody>
    </xdr:sp>
    <xdr:clientData/>
  </xdr:twoCellAnchor>
  <xdr:twoCellAnchor>
    <xdr:from>
      <xdr:col>11</xdr:col>
      <xdr:colOff>476250</xdr:colOff>
      <xdr:row>35</xdr:row>
      <xdr:rowOff>133350</xdr:rowOff>
    </xdr:from>
    <xdr:to>
      <xdr:col>12</xdr:col>
      <xdr:colOff>219075</xdr:colOff>
      <xdr:row>36</xdr:row>
      <xdr:rowOff>142875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5457825" y="6105525"/>
          <a:ext cx="276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Tot.</a:t>
          </a:r>
        </a:p>
      </xdr:txBody>
    </xdr:sp>
    <xdr:clientData/>
  </xdr:twoCellAnchor>
  <xdr:twoCellAnchor>
    <xdr:from>
      <xdr:col>5</xdr:col>
      <xdr:colOff>114300</xdr:colOff>
      <xdr:row>47</xdr:row>
      <xdr:rowOff>66675</xdr:rowOff>
    </xdr:from>
    <xdr:to>
      <xdr:col>7</xdr:col>
      <xdr:colOff>238125</xdr:colOff>
      <xdr:row>48</xdr:row>
      <xdr:rowOff>76200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2324100" y="7981950"/>
          <a:ext cx="1038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Ore 12 del 27/05</a:t>
          </a:r>
        </a:p>
      </xdr:txBody>
    </xdr:sp>
    <xdr:clientData/>
  </xdr:twoCellAnchor>
  <xdr:twoCellAnchor>
    <xdr:from>
      <xdr:col>7</xdr:col>
      <xdr:colOff>390525</xdr:colOff>
      <xdr:row>47</xdr:row>
      <xdr:rowOff>76200</xdr:rowOff>
    </xdr:from>
    <xdr:to>
      <xdr:col>10</xdr:col>
      <xdr:colOff>19050</xdr:colOff>
      <xdr:row>48</xdr:row>
      <xdr:rowOff>85725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3514725" y="7991475"/>
          <a:ext cx="1038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Ore 19 del 27/05</a:t>
          </a:r>
        </a:p>
      </xdr:txBody>
    </xdr:sp>
    <xdr:clientData/>
  </xdr:twoCellAnchor>
  <xdr:twoCellAnchor>
    <xdr:from>
      <xdr:col>10</xdr:col>
      <xdr:colOff>171450</xdr:colOff>
      <xdr:row>47</xdr:row>
      <xdr:rowOff>66675</xdr:rowOff>
    </xdr:from>
    <xdr:to>
      <xdr:col>12</xdr:col>
      <xdr:colOff>228600</xdr:colOff>
      <xdr:row>48</xdr:row>
      <xdr:rowOff>76200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4705350" y="7981950"/>
          <a:ext cx="1038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Ore 22 del 27/05</a:t>
          </a:r>
        </a:p>
      </xdr:txBody>
    </xdr:sp>
    <xdr:clientData/>
  </xdr:twoCellAnchor>
  <xdr:twoCellAnchor>
    <xdr:from>
      <xdr:col>12</xdr:col>
      <xdr:colOff>390525</xdr:colOff>
      <xdr:row>47</xdr:row>
      <xdr:rowOff>76200</xdr:rowOff>
    </xdr:from>
    <xdr:to>
      <xdr:col>14</xdr:col>
      <xdr:colOff>428625</xdr:colOff>
      <xdr:row>48</xdr:row>
      <xdr:rowOff>85725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5905500" y="7991475"/>
          <a:ext cx="1038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Ore 15 del 28/05</a:t>
          </a:r>
        </a:p>
      </xdr:txBody>
    </xdr:sp>
    <xdr:clientData/>
  </xdr:twoCellAnchor>
  <xdr:twoCellAnchor>
    <xdr:from>
      <xdr:col>14</xdr:col>
      <xdr:colOff>190500</xdr:colOff>
      <xdr:row>33</xdr:row>
      <xdr:rowOff>95250</xdr:rowOff>
    </xdr:from>
    <xdr:to>
      <xdr:col>14</xdr:col>
      <xdr:colOff>466725</xdr:colOff>
      <xdr:row>34</xdr:row>
      <xdr:rowOff>104775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6705600" y="5743575"/>
          <a:ext cx="276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Tot.</a:t>
          </a:r>
        </a:p>
      </xdr:txBody>
    </xdr:sp>
    <xdr:clientData/>
  </xdr:twoCellAnchor>
  <xdr:twoCellAnchor>
    <xdr:from>
      <xdr:col>13</xdr:col>
      <xdr:colOff>333375</xdr:colOff>
      <xdr:row>36</xdr:row>
      <xdr:rowOff>9525</xdr:rowOff>
    </xdr:from>
    <xdr:to>
      <xdr:col>14</xdr:col>
      <xdr:colOff>38100</xdr:colOff>
      <xdr:row>37</xdr:row>
      <xdr:rowOff>19050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6381750" y="61436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13</xdr:col>
      <xdr:colOff>66675</xdr:colOff>
      <xdr:row>34</xdr:row>
      <xdr:rowOff>114300</xdr:rowOff>
    </xdr:from>
    <xdr:to>
      <xdr:col>13</xdr:col>
      <xdr:colOff>238125</xdr:colOff>
      <xdr:row>35</xdr:row>
      <xdr:rowOff>123825</xdr:rowOff>
    </xdr:to>
    <xdr:sp>
      <xdr:nvSpPr>
        <xdr:cNvPr id="20" name="TextBox 22"/>
        <xdr:cNvSpPr txBox="1">
          <a:spLocks noChangeArrowheads="1"/>
        </xdr:cNvSpPr>
      </xdr:nvSpPr>
      <xdr:spPr>
        <a:xfrm>
          <a:off x="6115050" y="59245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</a:t>
          </a:r>
        </a:p>
      </xdr:txBody>
    </xdr:sp>
    <xdr:clientData/>
  </xdr:twoCellAnchor>
  <xdr:twoCellAnchor>
    <xdr:from>
      <xdr:col>21</xdr:col>
      <xdr:colOff>161925</xdr:colOff>
      <xdr:row>22</xdr:row>
      <xdr:rowOff>114300</xdr:rowOff>
    </xdr:from>
    <xdr:to>
      <xdr:col>24</xdr:col>
      <xdr:colOff>47625</xdr:colOff>
      <xdr:row>30</xdr:row>
      <xdr:rowOff>57150</xdr:rowOff>
    </xdr:to>
    <xdr:sp>
      <xdr:nvSpPr>
        <xdr:cNvPr id="21" name="Rectangle 23"/>
        <xdr:cNvSpPr>
          <a:spLocks/>
        </xdr:cNvSpPr>
      </xdr:nvSpPr>
      <xdr:spPr>
        <a:xfrm>
          <a:off x="9934575" y="3981450"/>
          <a:ext cx="171450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152400</xdr:rowOff>
    </xdr:from>
    <xdr:to>
      <xdr:col>1</xdr:col>
      <xdr:colOff>428625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52425"/>
          <a:ext cx="314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4</xdr:row>
      <xdr:rowOff>95250</xdr:rowOff>
    </xdr:from>
    <xdr:to>
      <xdr:col>3</xdr:col>
      <xdr:colOff>9525</xdr:colOff>
      <xdr:row>5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4775" y="981075"/>
          <a:ext cx="1190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Comune di Camaiore</a:t>
          </a:r>
        </a:p>
      </xdr:txBody>
    </xdr:sp>
    <xdr:clientData/>
  </xdr:twoCellAnchor>
  <xdr:twoCellAnchor editAs="oneCell">
    <xdr:from>
      <xdr:col>16</xdr:col>
      <xdr:colOff>447675</xdr:colOff>
      <xdr:row>1</xdr:row>
      <xdr:rowOff>190500</xdr:rowOff>
    </xdr:from>
    <xdr:to>
      <xdr:col>19</xdr:col>
      <xdr:colOff>95250</xdr:colOff>
      <xdr:row>3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390525"/>
          <a:ext cx="1076325" cy="4095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342900</xdr:colOff>
      <xdr:row>33</xdr:row>
      <xdr:rowOff>66675</xdr:rowOff>
    </xdr:from>
    <xdr:to>
      <xdr:col>16</xdr:col>
      <xdr:colOff>142875</xdr:colOff>
      <xdr:row>56</xdr:row>
      <xdr:rowOff>133350</xdr:rowOff>
    </xdr:to>
    <xdr:graphicFrame>
      <xdr:nvGraphicFramePr>
        <xdr:cNvPr id="4" name="Chart 5"/>
        <xdr:cNvGraphicFramePr/>
      </xdr:nvGraphicFramePr>
      <xdr:xfrm>
        <a:off x="1628775" y="5819775"/>
        <a:ext cx="5876925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51</xdr:row>
      <xdr:rowOff>76200</xdr:rowOff>
    </xdr:from>
    <xdr:to>
      <xdr:col>7</xdr:col>
      <xdr:colOff>276225</xdr:colOff>
      <xdr:row>52</xdr:row>
      <xdr:rowOff>85725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3067050" y="8743950"/>
          <a:ext cx="276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Tot.</a:t>
          </a:r>
        </a:p>
      </xdr:txBody>
    </xdr:sp>
    <xdr:clientData/>
  </xdr:twoCellAnchor>
  <xdr:twoCellAnchor>
    <xdr:from>
      <xdr:col>9</xdr:col>
      <xdr:colOff>295275</xdr:colOff>
      <xdr:row>47</xdr:row>
      <xdr:rowOff>76200</xdr:rowOff>
    </xdr:from>
    <xdr:to>
      <xdr:col>9</xdr:col>
      <xdr:colOff>571500</xdr:colOff>
      <xdr:row>48</xdr:row>
      <xdr:rowOff>85725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4276725" y="8096250"/>
          <a:ext cx="276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Tot.</a:t>
          </a:r>
        </a:p>
      </xdr:txBody>
    </xdr:sp>
    <xdr:clientData/>
  </xdr:twoCellAnchor>
  <xdr:twoCellAnchor>
    <xdr:from>
      <xdr:col>11</xdr:col>
      <xdr:colOff>485775</xdr:colOff>
      <xdr:row>45</xdr:row>
      <xdr:rowOff>123825</xdr:rowOff>
    </xdr:from>
    <xdr:to>
      <xdr:col>12</xdr:col>
      <xdr:colOff>266700</xdr:colOff>
      <xdr:row>46</xdr:row>
      <xdr:rowOff>133350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5486400" y="7820025"/>
          <a:ext cx="276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Tot.</a:t>
          </a:r>
        </a:p>
      </xdr:txBody>
    </xdr:sp>
    <xdr:clientData/>
  </xdr:twoCellAnchor>
  <xdr:twoCellAnchor>
    <xdr:from>
      <xdr:col>4</xdr:col>
      <xdr:colOff>542925</xdr:colOff>
      <xdr:row>55</xdr:row>
      <xdr:rowOff>104775</xdr:rowOff>
    </xdr:from>
    <xdr:to>
      <xdr:col>7</xdr:col>
      <xdr:colOff>209550</xdr:colOff>
      <xdr:row>56</xdr:row>
      <xdr:rowOff>114300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2238375" y="9420225"/>
          <a:ext cx="1038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Ore 12 del 27/05</a:t>
          </a:r>
        </a:p>
      </xdr:txBody>
    </xdr:sp>
    <xdr:clientData/>
  </xdr:twoCellAnchor>
  <xdr:twoCellAnchor>
    <xdr:from>
      <xdr:col>7</xdr:col>
      <xdr:colOff>457200</xdr:colOff>
      <xdr:row>55</xdr:row>
      <xdr:rowOff>95250</xdr:rowOff>
    </xdr:from>
    <xdr:to>
      <xdr:col>9</xdr:col>
      <xdr:colOff>581025</xdr:colOff>
      <xdr:row>56</xdr:row>
      <xdr:rowOff>104775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3524250" y="9410700"/>
          <a:ext cx="1038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Ore 19 del 27/05</a:t>
          </a:r>
        </a:p>
      </xdr:txBody>
    </xdr:sp>
    <xdr:clientData/>
  </xdr:twoCellAnchor>
  <xdr:twoCellAnchor>
    <xdr:from>
      <xdr:col>10</xdr:col>
      <xdr:colOff>123825</xdr:colOff>
      <xdr:row>55</xdr:row>
      <xdr:rowOff>95250</xdr:rowOff>
    </xdr:from>
    <xdr:to>
      <xdr:col>12</xdr:col>
      <xdr:colOff>238125</xdr:colOff>
      <xdr:row>56</xdr:row>
      <xdr:rowOff>104775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695825" y="9410700"/>
          <a:ext cx="1038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Ore 22 del 27/05</a:t>
          </a:r>
        </a:p>
      </xdr:txBody>
    </xdr:sp>
    <xdr:clientData/>
  </xdr:twoCellAnchor>
  <xdr:twoCellAnchor>
    <xdr:from>
      <xdr:col>12</xdr:col>
      <xdr:colOff>400050</xdr:colOff>
      <xdr:row>55</xdr:row>
      <xdr:rowOff>85725</xdr:rowOff>
    </xdr:from>
    <xdr:to>
      <xdr:col>15</xdr:col>
      <xdr:colOff>0</xdr:colOff>
      <xdr:row>56</xdr:row>
      <xdr:rowOff>95250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5895975" y="9401175"/>
          <a:ext cx="1038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Ore 15 del 28/05</a:t>
          </a:r>
        </a:p>
      </xdr:txBody>
    </xdr:sp>
    <xdr:clientData/>
  </xdr:twoCellAnchor>
  <xdr:twoCellAnchor>
    <xdr:from>
      <xdr:col>6</xdr:col>
      <xdr:colOff>142875</xdr:colOff>
      <xdr:row>52</xdr:row>
      <xdr:rowOff>38100</xdr:rowOff>
    </xdr:from>
    <xdr:to>
      <xdr:col>6</xdr:col>
      <xdr:colOff>314325</xdr:colOff>
      <xdr:row>53</xdr:row>
      <xdr:rowOff>47625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2752725" y="88677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8</xdr:col>
      <xdr:colOff>361950</xdr:colOff>
      <xdr:row>48</xdr:row>
      <xdr:rowOff>152400</xdr:rowOff>
    </xdr:from>
    <xdr:to>
      <xdr:col>9</xdr:col>
      <xdr:colOff>114300</xdr:colOff>
      <xdr:row>50</xdr:row>
      <xdr:rowOff>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3924300" y="83343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11</xdr:col>
      <xdr:colOff>152400</xdr:colOff>
      <xdr:row>47</xdr:row>
      <xdr:rowOff>38100</xdr:rowOff>
    </xdr:from>
    <xdr:to>
      <xdr:col>11</xdr:col>
      <xdr:colOff>323850</xdr:colOff>
      <xdr:row>48</xdr:row>
      <xdr:rowOff>47625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5153025" y="80581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10</xdr:col>
      <xdr:colOff>304800</xdr:colOff>
      <xdr:row>45</xdr:row>
      <xdr:rowOff>104775</xdr:rowOff>
    </xdr:from>
    <xdr:to>
      <xdr:col>11</xdr:col>
      <xdr:colOff>47625</xdr:colOff>
      <xdr:row>46</xdr:row>
      <xdr:rowOff>114300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4876800" y="78009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</a:t>
          </a:r>
        </a:p>
      </xdr:txBody>
    </xdr:sp>
    <xdr:clientData/>
  </xdr:twoCellAnchor>
  <xdr:twoCellAnchor>
    <xdr:from>
      <xdr:col>8</xdr:col>
      <xdr:colOff>114300</xdr:colOff>
      <xdr:row>47</xdr:row>
      <xdr:rowOff>123825</xdr:rowOff>
    </xdr:from>
    <xdr:to>
      <xdr:col>8</xdr:col>
      <xdr:colOff>285750</xdr:colOff>
      <xdr:row>48</xdr:row>
      <xdr:rowOff>133350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3676650" y="81438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</a:t>
          </a:r>
        </a:p>
      </xdr:txBody>
    </xdr:sp>
    <xdr:clientData/>
  </xdr:twoCellAnchor>
  <xdr:twoCellAnchor>
    <xdr:from>
      <xdr:col>5</xdr:col>
      <xdr:colOff>228600</xdr:colOff>
      <xdr:row>50</xdr:row>
      <xdr:rowOff>114300</xdr:rowOff>
    </xdr:from>
    <xdr:to>
      <xdr:col>6</xdr:col>
      <xdr:colOff>38100</xdr:colOff>
      <xdr:row>51</xdr:row>
      <xdr:rowOff>123825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2476500" y="86201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</a:t>
          </a:r>
        </a:p>
      </xdr:txBody>
    </xdr:sp>
    <xdr:clientData/>
  </xdr:twoCellAnchor>
  <xdr:twoCellAnchor>
    <xdr:from>
      <xdr:col>14</xdr:col>
      <xdr:colOff>323850</xdr:colOff>
      <xdr:row>46</xdr:row>
      <xdr:rowOff>104775</xdr:rowOff>
    </xdr:from>
    <xdr:to>
      <xdr:col>15</xdr:col>
      <xdr:colOff>38100</xdr:colOff>
      <xdr:row>47</xdr:row>
      <xdr:rowOff>114300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6696075" y="7962900"/>
          <a:ext cx="276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Tot.</a:t>
          </a:r>
        </a:p>
      </xdr:txBody>
    </xdr:sp>
    <xdr:clientData/>
  </xdr:twoCellAnchor>
  <xdr:twoCellAnchor>
    <xdr:from>
      <xdr:col>13</xdr:col>
      <xdr:colOff>390525</xdr:colOff>
      <xdr:row>46</xdr:row>
      <xdr:rowOff>19050</xdr:rowOff>
    </xdr:from>
    <xdr:to>
      <xdr:col>14</xdr:col>
      <xdr:colOff>142875</xdr:colOff>
      <xdr:row>47</xdr:row>
      <xdr:rowOff>28575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6343650" y="78771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13</xdr:col>
      <xdr:colOff>142875</xdr:colOff>
      <xdr:row>44</xdr:row>
      <xdr:rowOff>28575</xdr:rowOff>
    </xdr:from>
    <xdr:to>
      <xdr:col>13</xdr:col>
      <xdr:colOff>314325</xdr:colOff>
      <xdr:row>45</xdr:row>
      <xdr:rowOff>38100</xdr:rowOff>
    </xdr:to>
    <xdr:sp>
      <xdr:nvSpPr>
        <xdr:cNvPr id="20" name="TextBox 22"/>
        <xdr:cNvSpPr txBox="1">
          <a:spLocks noChangeArrowheads="1"/>
        </xdr:cNvSpPr>
      </xdr:nvSpPr>
      <xdr:spPr>
        <a:xfrm>
          <a:off x="6096000" y="75628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</a:t>
          </a:r>
        </a:p>
      </xdr:txBody>
    </xdr:sp>
    <xdr:clientData/>
  </xdr:twoCellAnchor>
  <xdr:twoCellAnchor>
    <xdr:from>
      <xdr:col>21</xdr:col>
      <xdr:colOff>190500</xdr:colOff>
      <xdr:row>24</xdr:row>
      <xdr:rowOff>161925</xdr:rowOff>
    </xdr:from>
    <xdr:to>
      <xdr:col>24</xdr:col>
      <xdr:colOff>171450</xdr:colOff>
      <xdr:row>33</xdr:row>
      <xdr:rowOff>47625</xdr:rowOff>
    </xdr:to>
    <xdr:sp>
      <xdr:nvSpPr>
        <xdr:cNvPr id="21" name="Rectangle 23"/>
        <xdr:cNvSpPr>
          <a:spLocks/>
        </xdr:cNvSpPr>
      </xdr:nvSpPr>
      <xdr:spPr>
        <a:xfrm>
          <a:off x="9982200" y="4400550"/>
          <a:ext cx="1676400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171450</xdr:rowOff>
    </xdr:from>
    <xdr:to>
      <xdr:col>2</xdr:col>
      <xdr:colOff>428625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71450"/>
          <a:ext cx="314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114300</xdr:rowOff>
    </xdr:from>
    <xdr:to>
      <xdr:col>4</xdr:col>
      <xdr:colOff>19050</xdr:colOff>
      <xdr:row>4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28625" y="771525"/>
          <a:ext cx="1371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Comune di Camaiore</a:t>
          </a:r>
        </a:p>
      </xdr:txBody>
    </xdr:sp>
    <xdr:clientData/>
  </xdr:twoCellAnchor>
  <xdr:twoCellAnchor editAs="oneCell">
    <xdr:from>
      <xdr:col>16</xdr:col>
      <xdr:colOff>152400</xdr:colOff>
      <xdr:row>1</xdr:row>
      <xdr:rowOff>104775</xdr:rowOff>
    </xdr:from>
    <xdr:to>
      <xdr:col>18</xdr:col>
      <xdr:colOff>314325</xdr:colOff>
      <xdr:row>3</xdr:row>
      <xdr:rowOff>57150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304800"/>
          <a:ext cx="1076325" cy="4095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428625</xdr:colOff>
      <xdr:row>19</xdr:row>
      <xdr:rowOff>0</xdr:rowOff>
    </xdr:from>
    <xdr:to>
      <xdr:col>16</xdr:col>
      <xdr:colOff>209550</xdr:colOff>
      <xdr:row>42</xdr:row>
      <xdr:rowOff>66675</xdr:rowOff>
    </xdr:to>
    <xdr:graphicFrame>
      <xdr:nvGraphicFramePr>
        <xdr:cNvPr id="4" name="Chart 5"/>
        <xdr:cNvGraphicFramePr/>
      </xdr:nvGraphicFramePr>
      <xdr:xfrm>
        <a:off x="1762125" y="3571875"/>
        <a:ext cx="5876925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76200</xdr:colOff>
      <xdr:row>41</xdr:row>
      <xdr:rowOff>28575</xdr:rowOff>
    </xdr:from>
    <xdr:to>
      <xdr:col>7</xdr:col>
      <xdr:colOff>200025</xdr:colOff>
      <xdr:row>42</xdr:row>
      <xdr:rowOff>38100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409825" y="7162800"/>
          <a:ext cx="1038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Ore 12 del 27/05</a:t>
          </a:r>
        </a:p>
      </xdr:txBody>
    </xdr:sp>
    <xdr:clientData/>
  </xdr:twoCellAnchor>
  <xdr:twoCellAnchor>
    <xdr:from>
      <xdr:col>7</xdr:col>
      <xdr:colOff>419100</xdr:colOff>
      <xdr:row>41</xdr:row>
      <xdr:rowOff>28575</xdr:rowOff>
    </xdr:from>
    <xdr:to>
      <xdr:col>10</xdr:col>
      <xdr:colOff>66675</xdr:colOff>
      <xdr:row>42</xdr:row>
      <xdr:rowOff>38100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3667125" y="7162800"/>
          <a:ext cx="1038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Ore 19 del 27/05</a:t>
          </a:r>
        </a:p>
      </xdr:txBody>
    </xdr:sp>
    <xdr:clientData/>
  </xdr:twoCellAnchor>
  <xdr:twoCellAnchor>
    <xdr:from>
      <xdr:col>10</xdr:col>
      <xdr:colOff>247650</xdr:colOff>
      <xdr:row>41</xdr:row>
      <xdr:rowOff>19050</xdr:rowOff>
    </xdr:from>
    <xdr:to>
      <xdr:col>12</xdr:col>
      <xdr:colOff>352425</xdr:colOff>
      <xdr:row>42</xdr:row>
      <xdr:rowOff>28575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4886325" y="7153275"/>
          <a:ext cx="1038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Ore 22 del 27/05</a:t>
          </a:r>
        </a:p>
      </xdr:txBody>
    </xdr:sp>
    <xdr:clientData/>
  </xdr:twoCellAnchor>
  <xdr:twoCellAnchor>
    <xdr:from>
      <xdr:col>12</xdr:col>
      <xdr:colOff>457200</xdr:colOff>
      <xdr:row>41</xdr:row>
      <xdr:rowOff>19050</xdr:rowOff>
    </xdr:from>
    <xdr:to>
      <xdr:col>15</xdr:col>
      <xdr:colOff>66675</xdr:colOff>
      <xdr:row>42</xdr:row>
      <xdr:rowOff>28575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6029325" y="7153275"/>
          <a:ext cx="1038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Ore 15 del 28/05</a:t>
          </a:r>
        </a:p>
      </xdr:txBody>
    </xdr:sp>
    <xdr:clientData/>
  </xdr:twoCellAnchor>
  <xdr:twoCellAnchor>
    <xdr:from>
      <xdr:col>6</xdr:col>
      <xdr:colOff>95250</xdr:colOff>
      <xdr:row>37</xdr:row>
      <xdr:rowOff>114300</xdr:rowOff>
    </xdr:from>
    <xdr:to>
      <xdr:col>6</xdr:col>
      <xdr:colOff>266700</xdr:colOff>
      <xdr:row>38</xdr:row>
      <xdr:rowOff>123825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2867025" y="66008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8</xdr:col>
      <xdr:colOff>381000</xdr:colOff>
      <xdr:row>34</xdr:row>
      <xdr:rowOff>123825</xdr:rowOff>
    </xdr:from>
    <xdr:to>
      <xdr:col>9</xdr:col>
      <xdr:colOff>133350</xdr:colOff>
      <xdr:row>35</xdr:row>
      <xdr:rowOff>133350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086225" y="61245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11</xdr:col>
      <xdr:colOff>200025</xdr:colOff>
      <xdr:row>32</xdr:row>
      <xdr:rowOff>114300</xdr:rowOff>
    </xdr:from>
    <xdr:to>
      <xdr:col>11</xdr:col>
      <xdr:colOff>371475</xdr:colOff>
      <xdr:row>33</xdr:row>
      <xdr:rowOff>123825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5267325" y="57912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8</xdr:col>
      <xdr:colOff>104775</xdr:colOff>
      <xdr:row>33</xdr:row>
      <xdr:rowOff>114300</xdr:rowOff>
    </xdr:from>
    <xdr:to>
      <xdr:col>8</xdr:col>
      <xdr:colOff>276225</xdr:colOff>
      <xdr:row>34</xdr:row>
      <xdr:rowOff>123825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3810000" y="59531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</a:t>
          </a:r>
        </a:p>
      </xdr:txBody>
    </xdr:sp>
    <xdr:clientData/>
  </xdr:twoCellAnchor>
  <xdr:twoCellAnchor>
    <xdr:from>
      <xdr:col>5</xdr:col>
      <xdr:colOff>285750</xdr:colOff>
      <xdr:row>37</xdr:row>
      <xdr:rowOff>28575</xdr:rowOff>
    </xdr:from>
    <xdr:to>
      <xdr:col>6</xdr:col>
      <xdr:colOff>19050</xdr:colOff>
      <xdr:row>38</xdr:row>
      <xdr:rowOff>38100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2619375" y="65151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</a:t>
          </a:r>
        </a:p>
      </xdr:txBody>
    </xdr:sp>
    <xdr:clientData/>
  </xdr:twoCellAnchor>
  <xdr:twoCellAnchor>
    <xdr:from>
      <xdr:col>10</xdr:col>
      <xdr:colOff>371475</xdr:colOff>
      <xdr:row>30</xdr:row>
      <xdr:rowOff>142875</xdr:rowOff>
    </xdr:from>
    <xdr:to>
      <xdr:col>11</xdr:col>
      <xdr:colOff>114300</xdr:colOff>
      <xdr:row>31</xdr:row>
      <xdr:rowOff>152400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5010150" y="54959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</a:t>
          </a:r>
        </a:p>
      </xdr:txBody>
    </xdr:sp>
    <xdr:clientData/>
  </xdr:twoCellAnchor>
  <xdr:twoCellAnchor>
    <xdr:from>
      <xdr:col>9</xdr:col>
      <xdr:colOff>295275</xdr:colOff>
      <xdr:row>31</xdr:row>
      <xdr:rowOff>152400</xdr:rowOff>
    </xdr:from>
    <xdr:to>
      <xdr:col>10</xdr:col>
      <xdr:colOff>57150</xdr:colOff>
      <xdr:row>33</xdr:row>
      <xdr:rowOff>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4419600" y="5667375"/>
          <a:ext cx="276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Tot.</a:t>
          </a:r>
        </a:p>
      </xdr:txBody>
    </xdr:sp>
    <xdr:clientData/>
  </xdr:twoCellAnchor>
  <xdr:twoCellAnchor>
    <xdr:from>
      <xdr:col>6</xdr:col>
      <xdr:colOff>466725</xdr:colOff>
      <xdr:row>37</xdr:row>
      <xdr:rowOff>38100</xdr:rowOff>
    </xdr:from>
    <xdr:to>
      <xdr:col>7</xdr:col>
      <xdr:colOff>266700</xdr:colOff>
      <xdr:row>38</xdr:row>
      <xdr:rowOff>47625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3238500" y="6524625"/>
          <a:ext cx="276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Tot.</a:t>
          </a:r>
        </a:p>
      </xdr:txBody>
    </xdr:sp>
    <xdr:clientData/>
  </xdr:twoCellAnchor>
  <xdr:twoCellAnchor>
    <xdr:from>
      <xdr:col>12</xdr:col>
      <xdr:colOff>57150</xdr:colOff>
      <xdr:row>28</xdr:row>
      <xdr:rowOff>152400</xdr:rowOff>
    </xdr:from>
    <xdr:to>
      <xdr:col>12</xdr:col>
      <xdr:colOff>333375</xdr:colOff>
      <xdr:row>30</xdr:row>
      <xdr:rowOff>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5629275" y="5181600"/>
          <a:ext cx="276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Tot.</a:t>
          </a:r>
        </a:p>
      </xdr:txBody>
    </xdr:sp>
    <xdr:clientData/>
  </xdr:twoCellAnchor>
  <xdr:twoCellAnchor>
    <xdr:from>
      <xdr:col>21</xdr:col>
      <xdr:colOff>142875</xdr:colOff>
      <xdr:row>13</xdr:row>
      <xdr:rowOff>57150</xdr:rowOff>
    </xdr:from>
    <xdr:to>
      <xdr:col>24</xdr:col>
      <xdr:colOff>142875</xdr:colOff>
      <xdr:row>23</xdr:row>
      <xdr:rowOff>142875</xdr:rowOff>
    </xdr:to>
    <xdr:sp>
      <xdr:nvSpPr>
        <xdr:cNvPr id="18" name="Rectangle 19"/>
        <xdr:cNvSpPr>
          <a:spLocks/>
        </xdr:cNvSpPr>
      </xdr:nvSpPr>
      <xdr:spPr>
        <a:xfrm>
          <a:off x="9925050" y="2600325"/>
          <a:ext cx="1828800" cy="1762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342900</xdr:colOff>
      <xdr:row>30</xdr:row>
      <xdr:rowOff>104775</xdr:rowOff>
    </xdr:from>
    <xdr:to>
      <xdr:col>15</xdr:col>
      <xdr:colOff>66675</xdr:colOff>
      <xdr:row>31</xdr:row>
      <xdr:rowOff>114300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6791325" y="5457825"/>
          <a:ext cx="276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Tot.</a:t>
          </a:r>
        </a:p>
      </xdr:txBody>
    </xdr:sp>
    <xdr:clientData/>
  </xdr:twoCellAnchor>
  <xdr:twoCellAnchor>
    <xdr:from>
      <xdr:col>14</xdr:col>
      <xdr:colOff>47625</xdr:colOff>
      <xdr:row>32</xdr:row>
      <xdr:rowOff>85725</xdr:rowOff>
    </xdr:from>
    <xdr:to>
      <xdr:col>14</xdr:col>
      <xdr:colOff>219075</xdr:colOff>
      <xdr:row>33</xdr:row>
      <xdr:rowOff>95250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6496050" y="57626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13</xdr:col>
      <xdr:colOff>180975</xdr:colOff>
      <xdr:row>30</xdr:row>
      <xdr:rowOff>57150</xdr:rowOff>
    </xdr:from>
    <xdr:to>
      <xdr:col>13</xdr:col>
      <xdr:colOff>352425</xdr:colOff>
      <xdr:row>31</xdr:row>
      <xdr:rowOff>66675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6229350" y="54102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zoomScale="75" zoomScaleNormal="75" workbookViewId="0" topLeftCell="A28">
      <selection activeCell="U79" sqref="U79"/>
    </sheetView>
  </sheetViews>
  <sheetFormatPr defaultColWidth="9.140625" defaultRowHeight="12.75"/>
  <cols>
    <col min="1" max="1" width="6.140625" style="0" customWidth="1"/>
    <col min="2" max="2" width="5.8515625" style="0" customWidth="1"/>
    <col min="3" max="3" width="6.140625" style="0" customWidth="1"/>
    <col min="4" max="4" width="7.7109375" style="0" customWidth="1"/>
    <col min="5" max="5" width="8.28125" style="0" customWidth="1"/>
    <col min="6" max="6" width="5.8515625" style="0" customWidth="1"/>
    <col min="7" max="7" width="6.57421875" style="0" customWidth="1"/>
    <col min="8" max="8" width="6.7109375" style="0" customWidth="1"/>
    <col min="9" max="9" width="6.8515625" style="0" customWidth="1"/>
    <col min="11" max="11" width="6.140625" style="0" customWidth="1"/>
    <col min="12" max="12" width="6.57421875" style="0" customWidth="1"/>
    <col min="13" max="13" width="6.140625" style="0" customWidth="1"/>
    <col min="14" max="14" width="7.421875" style="0" customWidth="1"/>
    <col min="15" max="15" width="8.28125" style="0" customWidth="1"/>
    <col min="16" max="16" width="6.28125" style="0" customWidth="1"/>
    <col min="17" max="17" width="7.57421875" style="0" customWidth="1"/>
    <col min="18" max="18" width="7.421875" style="0" customWidth="1"/>
    <col min="19" max="19" width="8.28125" style="0" customWidth="1"/>
    <col min="20" max="20" width="7.8515625" style="0" customWidth="1"/>
    <col min="21" max="21" width="6.8515625" style="0" customWidth="1"/>
    <col min="22" max="22" width="4.8515625" style="0" customWidth="1"/>
    <col min="23" max="23" width="6.421875" style="0" customWidth="1"/>
    <col min="24" max="24" width="6.57421875" style="0" customWidth="1"/>
    <col min="25" max="25" width="7.00390625" style="0" customWidth="1"/>
  </cols>
  <sheetData>
    <row r="1" spans="1:27" ht="15.75" customHeight="1">
      <c r="A1" s="4"/>
      <c r="B1" s="5"/>
      <c r="C1" s="5"/>
      <c r="D1" s="5"/>
      <c r="E1" s="5"/>
      <c r="F1" s="6" t="s">
        <v>6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/>
      <c r="V1" s="1"/>
      <c r="W1" s="1"/>
      <c r="X1" s="1"/>
      <c r="Y1" s="1"/>
      <c r="Z1" s="1"/>
      <c r="AA1" s="1"/>
    </row>
    <row r="2" spans="1:28" ht="20.25" customHeight="1">
      <c r="A2" s="9"/>
      <c r="B2" s="10"/>
      <c r="C2" s="10"/>
      <c r="D2" s="10"/>
      <c r="E2" s="10"/>
      <c r="F2" s="11" t="s">
        <v>11</v>
      </c>
      <c r="G2" s="1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4"/>
      <c r="V2" s="2"/>
      <c r="W2" s="2"/>
      <c r="X2" s="2"/>
      <c r="Y2" s="2"/>
      <c r="Z2" s="2"/>
      <c r="AA2" s="2"/>
      <c r="AB2" s="2"/>
    </row>
    <row r="3" spans="1:28" ht="15.75" customHeight="1">
      <c r="A3" s="9"/>
      <c r="B3" s="10"/>
      <c r="C3" s="15" t="s">
        <v>5</v>
      </c>
      <c r="D3" s="15"/>
      <c r="E3" s="15"/>
      <c r="F3" s="16"/>
      <c r="G3" s="16"/>
      <c r="H3" s="16"/>
      <c r="I3" s="16"/>
      <c r="J3" s="16"/>
      <c r="K3" s="16"/>
      <c r="L3" s="16"/>
      <c r="M3" s="16"/>
      <c r="N3" s="16"/>
      <c r="O3" s="16"/>
      <c r="P3" s="10"/>
      <c r="Q3" s="16"/>
      <c r="R3" s="16"/>
      <c r="S3" s="16"/>
      <c r="T3" s="16"/>
      <c r="U3" s="17"/>
      <c r="V3" s="3"/>
      <c r="W3" s="3"/>
      <c r="X3" s="3"/>
      <c r="Y3" s="3"/>
      <c r="Z3" s="3"/>
      <c r="AA3" s="3"/>
      <c r="AB3" s="2"/>
    </row>
    <row r="4" spans="1:27" ht="15.75">
      <c r="A4" s="9"/>
      <c r="B4" s="10"/>
      <c r="C4" s="10"/>
      <c r="D4" s="10"/>
      <c r="E4" s="10"/>
      <c r="F4" s="16"/>
      <c r="G4" s="18" t="s">
        <v>12</v>
      </c>
      <c r="H4" s="18"/>
      <c r="I4" s="18"/>
      <c r="J4" s="18"/>
      <c r="K4" s="18"/>
      <c r="L4" s="16"/>
      <c r="M4" s="16"/>
      <c r="N4" s="16"/>
      <c r="O4" s="16"/>
      <c r="P4" s="16"/>
      <c r="Q4" s="16"/>
      <c r="R4" s="16"/>
      <c r="S4" s="16"/>
      <c r="T4" s="16"/>
      <c r="U4" s="17"/>
      <c r="V4" s="3"/>
      <c r="W4" s="3"/>
      <c r="X4" s="3"/>
      <c r="Y4" s="3"/>
      <c r="Z4" s="3"/>
      <c r="AA4" s="3"/>
    </row>
    <row r="5" spans="1:21" ht="15.75">
      <c r="A5" s="9"/>
      <c r="B5" s="10"/>
      <c r="C5" s="10"/>
      <c r="D5" s="10"/>
      <c r="E5" s="10"/>
      <c r="F5" s="35" t="s">
        <v>33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9"/>
    </row>
    <row r="6" spans="1:21" ht="12.7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9"/>
    </row>
    <row r="7" spans="1:21" ht="12.75">
      <c r="A7" s="9"/>
      <c r="B7" s="194" t="s">
        <v>1</v>
      </c>
      <c r="C7" s="195"/>
      <c r="D7" s="195"/>
      <c r="E7" s="195"/>
      <c r="F7" s="196"/>
      <c r="G7" s="194" t="s">
        <v>2</v>
      </c>
      <c r="H7" s="195"/>
      <c r="I7" s="195"/>
      <c r="J7" s="195"/>
      <c r="K7" s="196"/>
      <c r="L7" s="194" t="s">
        <v>3</v>
      </c>
      <c r="M7" s="195"/>
      <c r="N7" s="195"/>
      <c r="O7" s="195"/>
      <c r="P7" s="196"/>
      <c r="Q7" s="194" t="s">
        <v>4</v>
      </c>
      <c r="R7" s="195"/>
      <c r="S7" s="195"/>
      <c r="T7" s="195"/>
      <c r="U7" s="196"/>
    </row>
    <row r="8" spans="1:21" ht="12.75">
      <c r="A8" s="20"/>
      <c r="B8" s="185" t="s">
        <v>17</v>
      </c>
      <c r="C8" s="186"/>
      <c r="D8" s="186"/>
      <c r="E8" s="186"/>
      <c r="F8" s="187"/>
      <c r="G8" s="185" t="s">
        <v>16</v>
      </c>
      <c r="H8" s="186"/>
      <c r="I8" s="186"/>
      <c r="J8" s="186"/>
      <c r="K8" s="187"/>
      <c r="L8" s="185" t="s">
        <v>18</v>
      </c>
      <c r="M8" s="186"/>
      <c r="N8" s="186"/>
      <c r="O8" s="186"/>
      <c r="P8" s="187"/>
      <c r="Q8" s="185" t="s">
        <v>19</v>
      </c>
      <c r="R8" s="186"/>
      <c r="S8" s="186"/>
      <c r="T8" s="186"/>
      <c r="U8" s="187"/>
    </row>
    <row r="9" spans="1:21" ht="12.75">
      <c r="A9" s="183" t="s">
        <v>25</v>
      </c>
      <c r="B9" s="188" t="s">
        <v>7</v>
      </c>
      <c r="C9" s="190" t="s">
        <v>8</v>
      </c>
      <c r="D9" s="192" t="s">
        <v>9</v>
      </c>
      <c r="E9" s="119" t="s">
        <v>13</v>
      </c>
      <c r="F9" s="72" t="s">
        <v>14</v>
      </c>
      <c r="G9" s="188" t="s">
        <v>10</v>
      </c>
      <c r="H9" s="190" t="s">
        <v>8</v>
      </c>
      <c r="I9" s="190" t="s">
        <v>9</v>
      </c>
      <c r="J9" s="119" t="s">
        <v>13</v>
      </c>
      <c r="K9" s="72" t="s">
        <v>14</v>
      </c>
      <c r="L9" s="188" t="s">
        <v>10</v>
      </c>
      <c r="M9" s="190" t="s">
        <v>8</v>
      </c>
      <c r="N9" s="192" t="s">
        <v>9</v>
      </c>
      <c r="O9" s="119" t="s">
        <v>13</v>
      </c>
      <c r="P9" s="72" t="s">
        <v>14</v>
      </c>
      <c r="Q9" s="188" t="s">
        <v>10</v>
      </c>
      <c r="R9" s="190" t="s">
        <v>8</v>
      </c>
      <c r="S9" s="192" t="s">
        <v>9</v>
      </c>
      <c r="T9" s="119" t="s">
        <v>13</v>
      </c>
      <c r="U9" s="30" t="s">
        <v>14</v>
      </c>
    </row>
    <row r="10" spans="1:22" ht="12.75">
      <c r="A10" s="184"/>
      <c r="B10" s="189"/>
      <c r="C10" s="191"/>
      <c r="D10" s="193"/>
      <c r="E10" s="49">
        <v>2002</v>
      </c>
      <c r="F10" s="73" t="s">
        <v>15</v>
      </c>
      <c r="G10" s="189"/>
      <c r="H10" s="191"/>
      <c r="I10" s="191"/>
      <c r="J10" s="54">
        <v>2002</v>
      </c>
      <c r="K10" s="73" t="s">
        <v>15</v>
      </c>
      <c r="L10" s="189"/>
      <c r="M10" s="191"/>
      <c r="N10" s="193"/>
      <c r="O10" s="49">
        <v>2002</v>
      </c>
      <c r="P10" s="73" t="s">
        <v>15</v>
      </c>
      <c r="Q10" s="189"/>
      <c r="R10" s="191"/>
      <c r="S10" s="193"/>
      <c r="T10" s="49">
        <v>2002</v>
      </c>
      <c r="U10" s="31" t="s">
        <v>15</v>
      </c>
      <c r="V10" t="s">
        <v>0</v>
      </c>
    </row>
    <row r="11" spans="1:22" ht="12.75">
      <c r="A11" s="61">
        <v>1</v>
      </c>
      <c r="B11" s="26">
        <v>11.15</v>
      </c>
      <c r="C11" s="32">
        <v>7.93</v>
      </c>
      <c r="D11" s="97">
        <v>9.46</v>
      </c>
      <c r="E11" s="50">
        <v>12.88</v>
      </c>
      <c r="F11" s="74">
        <f>D11-E11</f>
        <v>-3.42</v>
      </c>
      <c r="G11" s="26">
        <v>26.59</v>
      </c>
      <c r="H11" s="32">
        <v>25.07</v>
      </c>
      <c r="I11" s="97">
        <v>25.79</v>
      </c>
      <c r="J11" s="50">
        <v>30.53</v>
      </c>
      <c r="K11" s="74">
        <f>I11-J11</f>
        <v>-4.740000000000002</v>
      </c>
      <c r="L11" s="26">
        <v>36.62</v>
      </c>
      <c r="M11" s="32">
        <v>34.01</v>
      </c>
      <c r="N11" s="120">
        <v>35.25</v>
      </c>
      <c r="O11" s="59">
        <v>44.8</v>
      </c>
      <c r="P11" s="74">
        <f>N11-O11</f>
        <v>-9.549999999999997</v>
      </c>
      <c r="Q11" s="165">
        <v>46.02</v>
      </c>
      <c r="R11" s="165">
        <v>44.52</v>
      </c>
      <c r="S11" s="166">
        <v>45.23</v>
      </c>
      <c r="T11" s="50">
        <v>59.46</v>
      </c>
      <c r="U11" s="74">
        <f>S11-T11</f>
        <v>-14.230000000000004</v>
      </c>
      <c r="V11" t="s">
        <v>0</v>
      </c>
    </row>
    <row r="12" spans="1:22" ht="12.75">
      <c r="A12" s="62">
        <v>2</v>
      </c>
      <c r="B12" s="21">
        <v>22.35</v>
      </c>
      <c r="C12" s="22">
        <v>18.41</v>
      </c>
      <c r="D12" s="98">
        <v>20.26</v>
      </c>
      <c r="E12" s="51">
        <v>12.86</v>
      </c>
      <c r="F12" s="75">
        <f aca="true" t="shared" si="0" ref="F12:F54">D12-E12</f>
        <v>7.400000000000002</v>
      </c>
      <c r="G12" s="21">
        <v>46.65</v>
      </c>
      <c r="H12" s="22">
        <v>39.55</v>
      </c>
      <c r="I12" s="98">
        <v>42.89</v>
      </c>
      <c r="J12" s="51">
        <v>43.96</v>
      </c>
      <c r="K12" s="74">
        <f aca="true" t="shared" si="1" ref="K12:K54">I12-J12</f>
        <v>-1.0700000000000003</v>
      </c>
      <c r="L12" s="21">
        <v>62.57</v>
      </c>
      <c r="M12" s="22">
        <v>56.22</v>
      </c>
      <c r="N12" s="121">
        <v>59.21</v>
      </c>
      <c r="O12" s="51">
        <v>62.73</v>
      </c>
      <c r="P12" s="74">
        <f aca="true" t="shared" si="2" ref="P12:P54">N12-O12</f>
        <v>-3.519999999999996</v>
      </c>
      <c r="Q12" s="165">
        <v>77.93</v>
      </c>
      <c r="R12" s="165">
        <v>73.88</v>
      </c>
      <c r="S12" s="166">
        <v>75.79</v>
      </c>
      <c r="T12" s="51">
        <v>79.79</v>
      </c>
      <c r="U12" s="74">
        <f aca="true" t="shared" si="3" ref="U12:U54">S12-T12</f>
        <v>-4</v>
      </c>
      <c r="V12" t="s">
        <v>0</v>
      </c>
    </row>
    <row r="13" spans="1:22" ht="12.75">
      <c r="A13" s="62">
        <v>3</v>
      </c>
      <c r="B13" s="21">
        <v>18.11</v>
      </c>
      <c r="C13" s="22">
        <v>13.89</v>
      </c>
      <c r="D13" s="98">
        <v>15.89</v>
      </c>
      <c r="E13" s="51">
        <v>13.18</v>
      </c>
      <c r="F13" s="75">
        <f t="shared" si="0"/>
        <v>2.710000000000001</v>
      </c>
      <c r="G13" s="21">
        <v>44.57</v>
      </c>
      <c r="H13" s="22">
        <v>38.64</v>
      </c>
      <c r="I13" s="98">
        <v>41.46</v>
      </c>
      <c r="J13" s="51">
        <v>37.29</v>
      </c>
      <c r="K13" s="75">
        <f t="shared" si="1"/>
        <v>4.170000000000002</v>
      </c>
      <c r="L13" s="21">
        <v>59.33</v>
      </c>
      <c r="M13" s="22">
        <v>54.29</v>
      </c>
      <c r="N13" s="121">
        <v>56.69</v>
      </c>
      <c r="O13" s="51">
        <v>55.07</v>
      </c>
      <c r="P13" s="75">
        <f t="shared" si="2"/>
        <v>1.6199999999999974</v>
      </c>
      <c r="Q13" s="165">
        <v>75.49</v>
      </c>
      <c r="R13" s="165">
        <v>76.26</v>
      </c>
      <c r="S13" s="166">
        <v>75.89</v>
      </c>
      <c r="T13" s="51">
        <v>75.63</v>
      </c>
      <c r="U13" s="75">
        <f t="shared" si="3"/>
        <v>0.2600000000000051</v>
      </c>
      <c r="V13" t="s">
        <v>0</v>
      </c>
    </row>
    <row r="14" spans="1:22" ht="12.75">
      <c r="A14" s="62">
        <v>4</v>
      </c>
      <c r="B14" s="21">
        <v>16.46</v>
      </c>
      <c r="C14" s="22">
        <v>12.63</v>
      </c>
      <c r="D14" s="98">
        <v>14.41</v>
      </c>
      <c r="E14" s="51">
        <v>12.41</v>
      </c>
      <c r="F14" s="75">
        <f t="shared" si="0"/>
        <v>2</v>
      </c>
      <c r="G14" s="21">
        <v>46.27</v>
      </c>
      <c r="H14" s="22">
        <v>42.47</v>
      </c>
      <c r="I14" s="98">
        <v>44.24</v>
      </c>
      <c r="J14" s="51">
        <v>43.72</v>
      </c>
      <c r="K14" s="75">
        <f t="shared" si="1"/>
        <v>0.5200000000000031</v>
      </c>
      <c r="L14" s="21">
        <v>64.91</v>
      </c>
      <c r="M14" s="22">
        <v>55.65</v>
      </c>
      <c r="N14" s="121">
        <v>59.94</v>
      </c>
      <c r="O14" s="51">
        <v>60.06</v>
      </c>
      <c r="P14" s="74">
        <f t="shared" si="2"/>
        <v>-0.12000000000000455</v>
      </c>
      <c r="Q14" s="165">
        <v>81.99</v>
      </c>
      <c r="R14" s="165">
        <v>74.46</v>
      </c>
      <c r="S14" s="166">
        <v>77.95</v>
      </c>
      <c r="T14" s="51">
        <v>80.64</v>
      </c>
      <c r="U14" s="74">
        <f t="shared" si="3"/>
        <v>-2.6899999999999977</v>
      </c>
      <c r="V14" t="s">
        <v>0</v>
      </c>
    </row>
    <row r="15" spans="1:22" ht="12.75">
      <c r="A15" s="62">
        <v>5</v>
      </c>
      <c r="B15" s="21">
        <v>17.07</v>
      </c>
      <c r="C15" s="22">
        <v>12.47</v>
      </c>
      <c r="D15" s="98">
        <v>14.69</v>
      </c>
      <c r="E15" s="51">
        <v>15.05</v>
      </c>
      <c r="F15" s="74">
        <f t="shared" si="0"/>
        <v>-0.3600000000000012</v>
      </c>
      <c r="G15" s="21">
        <v>53.07</v>
      </c>
      <c r="H15" s="22">
        <v>42.89</v>
      </c>
      <c r="I15" s="98">
        <v>47.81</v>
      </c>
      <c r="J15" s="51">
        <v>38.93</v>
      </c>
      <c r="K15" s="75">
        <f t="shared" si="1"/>
        <v>8.880000000000003</v>
      </c>
      <c r="L15" s="21">
        <v>64.8</v>
      </c>
      <c r="M15" s="22">
        <v>52.62</v>
      </c>
      <c r="N15" s="121">
        <v>58.51</v>
      </c>
      <c r="O15" s="51">
        <v>57.34</v>
      </c>
      <c r="P15" s="75">
        <f t="shared" si="2"/>
        <v>1.1699999999999946</v>
      </c>
      <c r="Q15" s="165">
        <v>77.87</v>
      </c>
      <c r="R15" s="165">
        <v>72.07</v>
      </c>
      <c r="S15" s="166">
        <v>74.87</v>
      </c>
      <c r="T15" s="52">
        <v>75</v>
      </c>
      <c r="U15" s="74">
        <f t="shared" si="3"/>
        <v>-0.12999999999999545</v>
      </c>
      <c r="V15" t="s">
        <v>0</v>
      </c>
    </row>
    <row r="16" spans="1:22" ht="12.75">
      <c r="A16" s="62">
        <v>6</v>
      </c>
      <c r="B16" s="21">
        <v>17.72</v>
      </c>
      <c r="C16" s="22">
        <v>14.57</v>
      </c>
      <c r="D16" s="98">
        <v>16.06</v>
      </c>
      <c r="E16" s="51">
        <v>10.84</v>
      </c>
      <c r="F16" s="75">
        <f t="shared" si="0"/>
        <v>5.219999999999999</v>
      </c>
      <c r="G16" s="21">
        <v>45.87</v>
      </c>
      <c r="H16" s="22">
        <v>40.22</v>
      </c>
      <c r="I16" s="98">
        <v>42.89</v>
      </c>
      <c r="J16" s="51">
        <v>37.49</v>
      </c>
      <c r="K16" s="75">
        <f t="shared" si="1"/>
        <v>5.399999999999999</v>
      </c>
      <c r="L16" s="21">
        <v>63.11</v>
      </c>
      <c r="M16" s="22">
        <v>54.78</v>
      </c>
      <c r="N16" s="121">
        <v>58.72</v>
      </c>
      <c r="O16" s="51">
        <v>59.98</v>
      </c>
      <c r="P16" s="74">
        <f t="shared" si="2"/>
        <v>-1.259999999999998</v>
      </c>
      <c r="Q16" s="165">
        <v>77.43</v>
      </c>
      <c r="R16" s="165">
        <v>73.04</v>
      </c>
      <c r="S16" s="166">
        <v>75.11</v>
      </c>
      <c r="T16" s="51">
        <v>79.01</v>
      </c>
      <c r="U16" s="74">
        <f t="shared" si="3"/>
        <v>-3.9000000000000057</v>
      </c>
      <c r="V16" t="s">
        <v>0</v>
      </c>
    </row>
    <row r="17" spans="1:22" ht="12.75">
      <c r="A17" s="62">
        <v>7</v>
      </c>
      <c r="B17" s="21">
        <v>17.81</v>
      </c>
      <c r="C17" s="22">
        <v>12.56</v>
      </c>
      <c r="D17" s="98">
        <v>15.17</v>
      </c>
      <c r="E17" s="51">
        <v>14.43</v>
      </c>
      <c r="F17" s="75">
        <f t="shared" si="0"/>
        <v>0.7400000000000002</v>
      </c>
      <c r="G17" s="21">
        <v>39.19</v>
      </c>
      <c r="H17" s="22">
        <v>43.97</v>
      </c>
      <c r="I17" s="98">
        <v>41.59</v>
      </c>
      <c r="J17" s="51">
        <v>43.03</v>
      </c>
      <c r="K17" s="74">
        <f t="shared" si="1"/>
        <v>-1.4399999999999977</v>
      </c>
      <c r="L17" s="21">
        <v>61.58</v>
      </c>
      <c r="M17" s="22">
        <v>56.28</v>
      </c>
      <c r="N17" s="121">
        <v>58.91</v>
      </c>
      <c r="O17" s="51">
        <v>62.22</v>
      </c>
      <c r="P17" s="74">
        <f t="shared" si="2"/>
        <v>-3.3100000000000023</v>
      </c>
      <c r="Q17" s="165">
        <v>80.41</v>
      </c>
      <c r="R17" s="165">
        <v>78.39</v>
      </c>
      <c r="S17" s="166">
        <v>79.39</v>
      </c>
      <c r="T17" s="51">
        <v>83.37</v>
      </c>
      <c r="U17" s="74">
        <f t="shared" si="3"/>
        <v>-3.980000000000004</v>
      </c>
      <c r="V17" t="s">
        <v>0</v>
      </c>
    </row>
    <row r="18" spans="1:22" ht="12.75">
      <c r="A18" s="62">
        <v>8</v>
      </c>
      <c r="B18" s="21">
        <v>17.28</v>
      </c>
      <c r="C18" s="22">
        <v>17.66</v>
      </c>
      <c r="D18" s="98">
        <v>17.48</v>
      </c>
      <c r="E18" s="51">
        <v>11.11</v>
      </c>
      <c r="F18" s="75">
        <f t="shared" si="0"/>
        <v>6.370000000000001</v>
      </c>
      <c r="G18" s="21">
        <v>44.44</v>
      </c>
      <c r="H18" s="22">
        <v>44.95</v>
      </c>
      <c r="I18" s="98">
        <v>44.71</v>
      </c>
      <c r="J18" s="51">
        <v>35.98</v>
      </c>
      <c r="K18" s="75">
        <f t="shared" si="1"/>
        <v>8.730000000000004</v>
      </c>
      <c r="L18" s="21">
        <v>58.77</v>
      </c>
      <c r="M18" s="22">
        <v>55.96</v>
      </c>
      <c r="N18" s="121">
        <v>57.31</v>
      </c>
      <c r="O18" s="51">
        <v>55.68</v>
      </c>
      <c r="P18" s="75">
        <f t="shared" si="2"/>
        <v>1.6300000000000026</v>
      </c>
      <c r="Q18" s="165">
        <v>76.54</v>
      </c>
      <c r="R18" s="165">
        <v>73.85</v>
      </c>
      <c r="S18" s="166">
        <v>75.15</v>
      </c>
      <c r="T18" s="51">
        <v>76.01</v>
      </c>
      <c r="U18" s="74">
        <f t="shared" si="3"/>
        <v>-0.8599999999999994</v>
      </c>
      <c r="V18" t="s">
        <v>0</v>
      </c>
    </row>
    <row r="19" spans="1:22" ht="12.75">
      <c r="A19" s="62">
        <v>9</v>
      </c>
      <c r="B19" s="21">
        <v>15.88</v>
      </c>
      <c r="C19" s="22">
        <v>15.38</v>
      </c>
      <c r="D19" s="98">
        <v>15.63</v>
      </c>
      <c r="E19" s="51">
        <v>14.17</v>
      </c>
      <c r="F19" s="75">
        <f t="shared" si="0"/>
        <v>1.4600000000000009</v>
      </c>
      <c r="G19" s="21">
        <v>43.18</v>
      </c>
      <c r="H19" s="22">
        <v>41.16</v>
      </c>
      <c r="I19" s="98">
        <v>42.13</v>
      </c>
      <c r="J19" s="51">
        <v>41.09</v>
      </c>
      <c r="K19" s="75">
        <f t="shared" si="1"/>
        <v>1.0399999999999991</v>
      </c>
      <c r="L19" s="21">
        <v>59.96</v>
      </c>
      <c r="M19" s="22">
        <v>55.3</v>
      </c>
      <c r="N19" s="121">
        <v>57.54</v>
      </c>
      <c r="O19" s="51">
        <v>58.58</v>
      </c>
      <c r="P19" s="74">
        <f t="shared" si="2"/>
        <v>-1.0399999999999991</v>
      </c>
      <c r="Q19" s="165">
        <v>78.52</v>
      </c>
      <c r="R19" s="165">
        <v>75.88</v>
      </c>
      <c r="S19" s="166">
        <v>77.16</v>
      </c>
      <c r="T19" s="51">
        <v>77.96</v>
      </c>
      <c r="U19" s="74">
        <f t="shared" si="3"/>
        <v>-0.7999999999999972</v>
      </c>
      <c r="V19" t="s">
        <v>0</v>
      </c>
    </row>
    <row r="20" spans="1:22" ht="12.75">
      <c r="A20" s="62">
        <v>10</v>
      </c>
      <c r="B20" s="21">
        <v>11.71</v>
      </c>
      <c r="C20" s="22">
        <v>10.28</v>
      </c>
      <c r="D20" s="98">
        <v>10.97</v>
      </c>
      <c r="E20" s="51">
        <v>10.51</v>
      </c>
      <c r="F20" s="75">
        <f t="shared" si="0"/>
        <v>0.46000000000000085</v>
      </c>
      <c r="G20" s="21">
        <v>45.15</v>
      </c>
      <c r="H20" s="22">
        <v>41.43</v>
      </c>
      <c r="I20" s="98">
        <v>43.23</v>
      </c>
      <c r="J20" s="51">
        <v>37.74</v>
      </c>
      <c r="K20" s="75">
        <f t="shared" si="1"/>
        <v>5.489999999999995</v>
      </c>
      <c r="L20" s="21">
        <v>65.89</v>
      </c>
      <c r="M20" s="22">
        <v>58.26</v>
      </c>
      <c r="N20" s="121">
        <v>61.94</v>
      </c>
      <c r="O20" s="51">
        <v>55.73</v>
      </c>
      <c r="P20" s="75">
        <f t="shared" si="2"/>
        <v>6.210000000000001</v>
      </c>
      <c r="Q20" s="165">
        <v>78.93</v>
      </c>
      <c r="R20" s="165">
        <v>75.39</v>
      </c>
      <c r="S20" s="166">
        <v>77.1</v>
      </c>
      <c r="T20" s="51">
        <v>77.55</v>
      </c>
      <c r="U20" s="74">
        <f t="shared" si="3"/>
        <v>-0.45000000000000284</v>
      </c>
      <c r="V20" t="s">
        <v>0</v>
      </c>
    </row>
    <row r="21" spans="1:22" ht="12.75">
      <c r="A21" s="62">
        <v>11</v>
      </c>
      <c r="B21" s="21">
        <v>10.75</v>
      </c>
      <c r="C21" s="22">
        <v>8.2</v>
      </c>
      <c r="D21" s="98">
        <v>9.43</v>
      </c>
      <c r="E21" s="51">
        <v>11.74</v>
      </c>
      <c r="F21" s="74">
        <f t="shared" si="0"/>
        <v>-2.3100000000000005</v>
      </c>
      <c r="G21" s="21">
        <v>40.25</v>
      </c>
      <c r="H21" s="22">
        <v>35.13</v>
      </c>
      <c r="I21" s="98">
        <v>37.61</v>
      </c>
      <c r="J21" s="51">
        <v>40.36</v>
      </c>
      <c r="K21" s="74">
        <f t="shared" si="1"/>
        <v>-2.75</v>
      </c>
      <c r="L21" s="21">
        <v>62.5</v>
      </c>
      <c r="M21" s="22">
        <v>54.57</v>
      </c>
      <c r="N21" s="121">
        <v>58.4</v>
      </c>
      <c r="O21" s="51">
        <v>61.92</v>
      </c>
      <c r="P21" s="74">
        <f t="shared" si="2"/>
        <v>-3.520000000000003</v>
      </c>
      <c r="Q21" s="165">
        <v>83.25</v>
      </c>
      <c r="R21" s="165">
        <v>78.45</v>
      </c>
      <c r="S21" s="166">
        <v>80.77</v>
      </c>
      <c r="T21" s="51">
        <v>82.51</v>
      </c>
      <c r="U21" s="74">
        <f t="shared" si="3"/>
        <v>-1.740000000000009</v>
      </c>
      <c r="V21" t="s">
        <v>0</v>
      </c>
    </row>
    <row r="22" spans="1:22" ht="12.75">
      <c r="A22" s="62">
        <v>12</v>
      </c>
      <c r="B22" s="21">
        <v>12.94</v>
      </c>
      <c r="C22" s="22">
        <v>12.98</v>
      </c>
      <c r="D22" s="98">
        <v>12.96</v>
      </c>
      <c r="E22" s="51">
        <v>8.09</v>
      </c>
      <c r="F22" s="75">
        <f t="shared" si="0"/>
        <v>4.870000000000001</v>
      </c>
      <c r="G22" s="21">
        <v>37.86</v>
      </c>
      <c r="H22" s="22">
        <v>36.87</v>
      </c>
      <c r="I22" s="98">
        <v>37.35</v>
      </c>
      <c r="J22" s="51">
        <v>29.68</v>
      </c>
      <c r="K22" s="75">
        <f t="shared" si="1"/>
        <v>7.670000000000002</v>
      </c>
      <c r="L22" s="21">
        <v>52.1</v>
      </c>
      <c r="M22" s="22">
        <v>48.97</v>
      </c>
      <c r="N22" s="121">
        <v>50.46</v>
      </c>
      <c r="O22" s="51">
        <v>49.75</v>
      </c>
      <c r="P22" s="75">
        <f t="shared" si="2"/>
        <v>0.7100000000000009</v>
      </c>
      <c r="Q22" s="165">
        <v>70.55</v>
      </c>
      <c r="R22" s="165">
        <v>68.14</v>
      </c>
      <c r="S22" s="166">
        <v>69.29</v>
      </c>
      <c r="T22" s="51">
        <v>71.84</v>
      </c>
      <c r="U22" s="74">
        <f t="shared" si="3"/>
        <v>-2.549999999999997</v>
      </c>
      <c r="V22" t="s">
        <v>0</v>
      </c>
    </row>
    <row r="23" spans="1:22" ht="12.75">
      <c r="A23" s="62">
        <v>13</v>
      </c>
      <c r="B23" s="21">
        <v>10.69</v>
      </c>
      <c r="C23" s="22">
        <v>8</v>
      </c>
      <c r="D23" s="98">
        <v>9.28</v>
      </c>
      <c r="E23" s="51">
        <v>11.16</v>
      </c>
      <c r="F23" s="74">
        <f t="shared" si="0"/>
        <v>-1.8800000000000008</v>
      </c>
      <c r="G23" s="21">
        <v>35.53</v>
      </c>
      <c r="H23" s="22">
        <v>29.71</v>
      </c>
      <c r="I23" s="98">
        <v>32.49</v>
      </c>
      <c r="J23" s="51">
        <v>30.62</v>
      </c>
      <c r="K23" s="75">
        <f t="shared" si="1"/>
        <v>1.870000000000001</v>
      </c>
      <c r="L23" s="21">
        <v>52.52</v>
      </c>
      <c r="M23" s="22">
        <v>44.86</v>
      </c>
      <c r="N23" s="121">
        <v>48.5</v>
      </c>
      <c r="O23" s="51">
        <v>53.27</v>
      </c>
      <c r="P23" s="74">
        <f t="shared" si="2"/>
        <v>-4.770000000000003</v>
      </c>
      <c r="Q23" s="165">
        <v>72.96</v>
      </c>
      <c r="R23" s="165">
        <v>70</v>
      </c>
      <c r="S23" s="166">
        <v>71.41</v>
      </c>
      <c r="T23" s="51">
        <v>75.76</v>
      </c>
      <c r="U23" s="74">
        <f t="shared" si="3"/>
        <v>-4.3500000000000085</v>
      </c>
      <c r="V23" t="s">
        <v>0</v>
      </c>
    </row>
    <row r="24" spans="1:22" ht="12.75">
      <c r="A24" s="62">
        <v>14</v>
      </c>
      <c r="B24" s="21">
        <v>13.31</v>
      </c>
      <c r="C24" s="22">
        <v>9.84</v>
      </c>
      <c r="D24" s="98">
        <v>11.51</v>
      </c>
      <c r="E24" s="51">
        <v>11.53</v>
      </c>
      <c r="F24" s="74">
        <f t="shared" si="0"/>
        <v>-0.019999999999999574</v>
      </c>
      <c r="G24" s="21">
        <v>39.59</v>
      </c>
      <c r="H24" s="22">
        <v>34.6</v>
      </c>
      <c r="I24" s="98">
        <v>37.01</v>
      </c>
      <c r="J24" s="51">
        <v>39.45</v>
      </c>
      <c r="K24" s="74">
        <f t="shared" si="1"/>
        <v>-2.440000000000005</v>
      </c>
      <c r="L24" s="21">
        <v>56.66</v>
      </c>
      <c r="M24" s="22">
        <v>51.11</v>
      </c>
      <c r="N24" s="121">
        <v>53.78</v>
      </c>
      <c r="O24" s="51">
        <v>52.92</v>
      </c>
      <c r="P24" s="75">
        <f t="shared" si="2"/>
        <v>0.8599999999999994</v>
      </c>
      <c r="Q24" s="165">
        <v>75.43</v>
      </c>
      <c r="R24" s="165">
        <v>73.02</v>
      </c>
      <c r="S24" s="166">
        <v>74.18</v>
      </c>
      <c r="T24" s="52">
        <v>72.4</v>
      </c>
      <c r="U24" s="75">
        <f t="shared" si="3"/>
        <v>1.7800000000000011</v>
      </c>
      <c r="V24" t="s">
        <v>0</v>
      </c>
    </row>
    <row r="25" spans="1:22" ht="12.75">
      <c r="A25" s="62">
        <v>15</v>
      </c>
      <c r="B25" s="21">
        <v>15.77</v>
      </c>
      <c r="C25" s="22">
        <v>13.7</v>
      </c>
      <c r="D25" s="98">
        <v>14.7</v>
      </c>
      <c r="E25" s="51">
        <v>14.83</v>
      </c>
      <c r="F25" s="74">
        <f t="shared" si="0"/>
        <v>-0.13000000000000078</v>
      </c>
      <c r="G25" s="21">
        <v>39.75</v>
      </c>
      <c r="H25" s="22">
        <v>34.69</v>
      </c>
      <c r="I25" s="98">
        <v>37.12</v>
      </c>
      <c r="J25" s="51">
        <v>33.28</v>
      </c>
      <c r="K25" s="75">
        <f t="shared" si="1"/>
        <v>3.8399999999999963</v>
      </c>
      <c r="L25" s="21">
        <v>55.21</v>
      </c>
      <c r="M25" s="22">
        <v>48.69</v>
      </c>
      <c r="N25" s="121">
        <v>51.82</v>
      </c>
      <c r="O25" s="51">
        <v>52.37</v>
      </c>
      <c r="P25" s="74">
        <f t="shared" si="2"/>
        <v>-0.5499999999999972</v>
      </c>
      <c r="Q25" s="165">
        <v>70.03</v>
      </c>
      <c r="R25" s="165">
        <v>67.93</v>
      </c>
      <c r="S25" s="166">
        <v>68.94</v>
      </c>
      <c r="T25" s="52">
        <v>70.5</v>
      </c>
      <c r="U25" s="74">
        <f t="shared" si="3"/>
        <v>-1.5600000000000023</v>
      </c>
      <c r="V25" t="s">
        <v>0</v>
      </c>
    </row>
    <row r="26" spans="1:22" ht="12.75">
      <c r="A26" s="62">
        <v>16</v>
      </c>
      <c r="B26" s="21">
        <v>14.63</v>
      </c>
      <c r="C26" s="22">
        <v>9.91</v>
      </c>
      <c r="D26" s="98">
        <v>12.22</v>
      </c>
      <c r="E26" s="51">
        <v>15.55</v>
      </c>
      <c r="F26" s="74">
        <f t="shared" si="0"/>
        <v>-3.33</v>
      </c>
      <c r="G26" s="21">
        <v>41.16</v>
      </c>
      <c r="H26" s="22">
        <v>33.82</v>
      </c>
      <c r="I26" s="98">
        <v>37.41</v>
      </c>
      <c r="J26" s="51">
        <v>38.72</v>
      </c>
      <c r="K26" s="74">
        <f t="shared" si="1"/>
        <v>-1.3100000000000023</v>
      </c>
      <c r="L26" s="21">
        <v>52.13</v>
      </c>
      <c r="M26" s="22">
        <v>54.52</v>
      </c>
      <c r="N26" s="121">
        <v>53.35</v>
      </c>
      <c r="O26" s="51">
        <v>58.16</v>
      </c>
      <c r="P26" s="74">
        <f t="shared" si="2"/>
        <v>-4.809999999999995</v>
      </c>
      <c r="Q26" s="165">
        <v>75.3</v>
      </c>
      <c r="R26" s="165">
        <v>72.01</v>
      </c>
      <c r="S26" s="166">
        <v>73.62</v>
      </c>
      <c r="T26" s="51">
        <v>74.34</v>
      </c>
      <c r="U26" s="74">
        <f t="shared" si="3"/>
        <v>-0.7199999999999989</v>
      </c>
      <c r="V26" t="s">
        <v>0</v>
      </c>
    </row>
    <row r="27" spans="1:22" ht="12.75">
      <c r="A27" s="62">
        <v>17</v>
      </c>
      <c r="B27" s="21">
        <v>14.78</v>
      </c>
      <c r="C27" s="22">
        <v>9.64</v>
      </c>
      <c r="D27" s="98">
        <v>12.04</v>
      </c>
      <c r="E27" s="51">
        <v>9.88</v>
      </c>
      <c r="F27" s="75">
        <f t="shared" si="0"/>
        <v>2.1599999999999984</v>
      </c>
      <c r="G27" s="21">
        <v>43.08</v>
      </c>
      <c r="H27" s="22">
        <v>40.22</v>
      </c>
      <c r="I27" s="98">
        <v>41.56</v>
      </c>
      <c r="J27" s="51">
        <v>39.97</v>
      </c>
      <c r="K27" s="75">
        <f t="shared" si="1"/>
        <v>1.5900000000000034</v>
      </c>
      <c r="L27" s="21">
        <v>59.43</v>
      </c>
      <c r="M27" s="22">
        <v>53.17</v>
      </c>
      <c r="N27" s="121">
        <v>56.09</v>
      </c>
      <c r="O27" s="51">
        <v>56.99</v>
      </c>
      <c r="P27" s="74">
        <f t="shared" si="2"/>
        <v>-0.8999999999999986</v>
      </c>
      <c r="Q27" s="165">
        <v>75.16</v>
      </c>
      <c r="R27" s="165">
        <v>73.28</v>
      </c>
      <c r="S27" s="166">
        <v>74.16</v>
      </c>
      <c r="T27" s="51">
        <v>77.81</v>
      </c>
      <c r="U27" s="74">
        <f t="shared" si="3"/>
        <v>-3.6500000000000057</v>
      </c>
      <c r="V27" t="s">
        <v>0</v>
      </c>
    </row>
    <row r="28" spans="1:22" ht="12.75">
      <c r="A28" s="62">
        <v>18</v>
      </c>
      <c r="B28" s="21">
        <v>12.62</v>
      </c>
      <c r="C28" s="22">
        <v>10.94</v>
      </c>
      <c r="D28" s="98">
        <v>11.76</v>
      </c>
      <c r="E28" s="51">
        <v>8.44</v>
      </c>
      <c r="F28" s="75">
        <f t="shared" si="0"/>
        <v>3.3200000000000003</v>
      </c>
      <c r="G28" s="21">
        <v>42.39</v>
      </c>
      <c r="H28" s="22">
        <v>37.69</v>
      </c>
      <c r="I28" s="98">
        <v>39.97</v>
      </c>
      <c r="J28" s="51">
        <v>39.57</v>
      </c>
      <c r="K28" s="75">
        <f t="shared" si="1"/>
        <v>0.3999999999999986</v>
      </c>
      <c r="L28" s="21">
        <v>63.11</v>
      </c>
      <c r="M28" s="22">
        <v>60.49</v>
      </c>
      <c r="N28" s="121">
        <v>61.76</v>
      </c>
      <c r="O28" s="51">
        <v>58.61</v>
      </c>
      <c r="P28" s="75">
        <f t="shared" si="2"/>
        <v>3.1499999999999986</v>
      </c>
      <c r="Q28" s="165">
        <v>80.58</v>
      </c>
      <c r="R28" s="165">
        <v>72.34</v>
      </c>
      <c r="S28" s="166">
        <v>76.33</v>
      </c>
      <c r="T28" s="52">
        <v>75</v>
      </c>
      <c r="U28" s="75">
        <f t="shared" si="3"/>
        <v>1.3299999999999983</v>
      </c>
      <c r="V28" t="s">
        <v>0</v>
      </c>
    </row>
    <row r="29" spans="1:22" ht="12.75">
      <c r="A29" s="62">
        <v>19</v>
      </c>
      <c r="B29" s="21">
        <v>13.93</v>
      </c>
      <c r="C29" s="22">
        <v>13.65</v>
      </c>
      <c r="D29" s="98">
        <v>13.79</v>
      </c>
      <c r="E29" s="51">
        <v>11.35</v>
      </c>
      <c r="F29" s="75">
        <f t="shared" si="0"/>
        <v>2.4399999999999995</v>
      </c>
      <c r="G29" s="21">
        <v>41.8</v>
      </c>
      <c r="H29" s="22">
        <v>38.96</v>
      </c>
      <c r="I29" s="98">
        <v>40.37</v>
      </c>
      <c r="J29" s="51">
        <v>43.82</v>
      </c>
      <c r="K29" s="74">
        <f t="shared" si="1"/>
        <v>-3.450000000000003</v>
      </c>
      <c r="L29" s="21">
        <v>54.92</v>
      </c>
      <c r="M29" s="22">
        <v>52.21</v>
      </c>
      <c r="N29" s="121">
        <v>53.55</v>
      </c>
      <c r="O29" s="51">
        <v>61.95</v>
      </c>
      <c r="P29" s="74">
        <f t="shared" si="2"/>
        <v>-8.400000000000006</v>
      </c>
      <c r="Q29" s="165">
        <v>70.9</v>
      </c>
      <c r="R29" s="165">
        <v>70.68</v>
      </c>
      <c r="S29" s="166">
        <v>70.79</v>
      </c>
      <c r="T29" s="52">
        <v>75.9</v>
      </c>
      <c r="U29" s="74">
        <f t="shared" si="3"/>
        <v>-5.109999999999999</v>
      </c>
      <c r="V29" t="s">
        <v>0</v>
      </c>
    </row>
    <row r="30" spans="1:22" ht="12.75">
      <c r="A30" s="62">
        <v>20</v>
      </c>
      <c r="B30" s="21">
        <v>17.33</v>
      </c>
      <c r="C30" s="22">
        <v>16.32</v>
      </c>
      <c r="D30" s="98">
        <v>16.76</v>
      </c>
      <c r="E30" s="51">
        <v>16.76</v>
      </c>
      <c r="F30" s="75">
        <f t="shared" si="0"/>
        <v>0</v>
      </c>
      <c r="G30" s="21">
        <v>42.22</v>
      </c>
      <c r="H30" s="22">
        <v>38.19</v>
      </c>
      <c r="I30" s="98">
        <v>39.96</v>
      </c>
      <c r="J30" s="51">
        <v>37.43</v>
      </c>
      <c r="K30" s="75">
        <f t="shared" si="1"/>
        <v>2.530000000000001</v>
      </c>
      <c r="L30" s="21">
        <v>52.89</v>
      </c>
      <c r="M30" s="22">
        <v>46.53</v>
      </c>
      <c r="N30" s="121">
        <v>49.32</v>
      </c>
      <c r="O30" s="52">
        <v>51.4</v>
      </c>
      <c r="P30" s="74">
        <f t="shared" si="2"/>
        <v>-2.0799999999999983</v>
      </c>
      <c r="Q30" s="165">
        <v>73.33</v>
      </c>
      <c r="R30" s="165">
        <v>68.4</v>
      </c>
      <c r="S30" s="166">
        <v>70.57</v>
      </c>
      <c r="T30" s="51">
        <v>69.09</v>
      </c>
      <c r="U30" s="75">
        <f t="shared" si="3"/>
        <v>1.4799999999999898</v>
      </c>
      <c r="V30" t="s">
        <v>0</v>
      </c>
    </row>
    <row r="31" spans="1:22" ht="12.75">
      <c r="A31" s="62">
        <v>21</v>
      </c>
      <c r="B31" s="21">
        <v>18.39</v>
      </c>
      <c r="C31" s="22">
        <v>12.54</v>
      </c>
      <c r="D31" s="98">
        <v>14.94</v>
      </c>
      <c r="E31" s="51">
        <v>12.22</v>
      </c>
      <c r="F31" s="75">
        <f t="shared" si="0"/>
        <v>2.719999999999999</v>
      </c>
      <c r="G31" s="21">
        <v>37.67</v>
      </c>
      <c r="H31" s="22">
        <v>31.66</v>
      </c>
      <c r="I31" s="98">
        <v>34.13</v>
      </c>
      <c r="J31" s="51">
        <v>34.03</v>
      </c>
      <c r="K31" s="75">
        <f t="shared" si="1"/>
        <v>0.10000000000000142</v>
      </c>
      <c r="L31" s="21">
        <v>51.57</v>
      </c>
      <c r="M31" s="22">
        <v>41.69</v>
      </c>
      <c r="N31" s="121">
        <v>45.76</v>
      </c>
      <c r="O31" s="51">
        <v>46.07</v>
      </c>
      <c r="P31" s="74">
        <f t="shared" si="2"/>
        <v>-0.3100000000000023</v>
      </c>
      <c r="Q31" s="165">
        <v>71.3</v>
      </c>
      <c r="R31" s="165">
        <v>61.44</v>
      </c>
      <c r="S31" s="166">
        <v>65.5</v>
      </c>
      <c r="T31" s="51">
        <v>68.41</v>
      </c>
      <c r="U31" s="74">
        <f t="shared" si="3"/>
        <v>-2.9099999999999966</v>
      </c>
      <c r="V31" t="s">
        <v>0</v>
      </c>
    </row>
    <row r="32" spans="1:22" ht="12.75">
      <c r="A32" s="62">
        <v>22</v>
      </c>
      <c r="B32" s="21">
        <v>19.13</v>
      </c>
      <c r="C32" s="22">
        <v>13.04</v>
      </c>
      <c r="D32" s="98">
        <v>15.86</v>
      </c>
      <c r="E32" s="51">
        <v>15.22</v>
      </c>
      <c r="F32" s="75">
        <f t="shared" si="0"/>
        <v>0.6399999999999988</v>
      </c>
      <c r="G32" s="21">
        <v>36.46</v>
      </c>
      <c r="H32" s="22">
        <v>34.47</v>
      </c>
      <c r="I32" s="98">
        <v>35.39</v>
      </c>
      <c r="J32" s="51">
        <v>36.01</v>
      </c>
      <c r="K32" s="74">
        <f t="shared" si="1"/>
        <v>-0.6199999999999974</v>
      </c>
      <c r="L32" s="21">
        <v>46.93</v>
      </c>
      <c r="M32" s="22">
        <v>45.65</v>
      </c>
      <c r="N32" s="121">
        <v>46.24</v>
      </c>
      <c r="O32" s="51">
        <v>46.97</v>
      </c>
      <c r="P32" s="74">
        <f t="shared" si="2"/>
        <v>-0.7299999999999969</v>
      </c>
      <c r="Q32" s="165">
        <v>63.9</v>
      </c>
      <c r="R32" s="165">
        <v>63.98</v>
      </c>
      <c r="S32" s="166">
        <v>63.94</v>
      </c>
      <c r="T32" s="51">
        <v>65.47</v>
      </c>
      <c r="U32" s="74">
        <f t="shared" si="3"/>
        <v>-1.5300000000000011</v>
      </c>
      <c r="V32" t="s">
        <v>0</v>
      </c>
    </row>
    <row r="33" spans="1:22" ht="12.75">
      <c r="A33" s="62">
        <v>23</v>
      </c>
      <c r="B33" s="21">
        <v>17.89</v>
      </c>
      <c r="C33" s="22">
        <v>14.29</v>
      </c>
      <c r="D33" s="98">
        <v>15.9</v>
      </c>
      <c r="E33" s="51">
        <v>13.75</v>
      </c>
      <c r="F33" s="75">
        <f t="shared" si="0"/>
        <v>2.1500000000000004</v>
      </c>
      <c r="G33" s="21">
        <v>41.46</v>
      </c>
      <c r="H33" s="22">
        <v>38.87</v>
      </c>
      <c r="I33" s="98">
        <v>40.04</v>
      </c>
      <c r="J33" s="51">
        <v>35.54</v>
      </c>
      <c r="K33" s="75">
        <f t="shared" si="1"/>
        <v>4.5</v>
      </c>
      <c r="L33" s="21">
        <v>53.25</v>
      </c>
      <c r="M33" s="22">
        <v>49.5</v>
      </c>
      <c r="N33" s="121">
        <v>51.19</v>
      </c>
      <c r="O33" s="51">
        <v>49.11</v>
      </c>
      <c r="P33" s="75">
        <f t="shared" si="2"/>
        <v>2.0799999999999983</v>
      </c>
      <c r="Q33" s="165">
        <v>70.33</v>
      </c>
      <c r="R33" s="165">
        <v>68.11</v>
      </c>
      <c r="S33" s="166">
        <v>69.1</v>
      </c>
      <c r="T33" s="51">
        <v>66.43</v>
      </c>
      <c r="U33" s="75">
        <f t="shared" si="3"/>
        <v>2.6699999999999875</v>
      </c>
      <c r="V33" t="s">
        <v>0</v>
      </c>
    </row>
    <row r="34" spans="1:22" ht="12.75">
      <c r="A34" s="62">
        <v>24</v>
      </c>
      <c r="B34" s="21">
        <v>16.38</v>
      </c>
      <c r="C34" s="22">
        <v>12.75</v>
      </c>
      <c r="D34" s="98">
        <v>14.31</v>
      </c>
      <c r="E34" s="51">
        <v>15.55</v>
      </c>
      <c r="F34" s="74">
        <f t="shared" si="0"/>
        <v>-1.2400000000000002</v>
      </c>
      <c r="G34" s="21">
        <v>37.07</v>
      </c>
      <c r="H34" s="22">
        <v>35.95</v>
      </c>
      <c r="I34" s="98">
        <v>36.43</v>
      </c>
      <c r="J34" s="51">
        <v>34.18</v>
      </c>
      <c r="K34" s="75">
        <f t="shared" si="1"/>
        <v>2.25</v>
      </c>
      <c r="L34" s="21">
        <v>53.88</v>
      </c>
      <c r="M34" s="22">
        <v>47.39</v>
      </c>
      <c r="N34" s="121">
        <v>50.19</v>
      </c>
      <c r="O34" s="51">
        <v>47.74</v>
      </c>
      <c r="P34" s="75">
        <f t="shared" si="2"/>
        <v>2.4499999999999957</v>
      </c>
      <c r="Q34" s="165">
        <v>71.55</v>
      </c>
      <c r="R34" s="165">
        <v>66.01</v>
      </c>
      <c r="S34" s="166">
        <v>68.4</v>
      </c>
      <c r="T34" s="51">
        <v>69.44</v>
      </c>
      <c r="U34" s="74">
        <f t="shared" si="3"/>
        <v>-1.039999999999992</v>
      </c>
      <c r="V34" t="s">
        <v>0</v>
      </c>
    </row>
    <row r="35" spans="1:22" ht="12.75">
      <c r="A35" s="62">
        <v>25</v>
      </c>
      <c r="B35" s="21">
        <v>14.95</v>
      </c>
      <c r="C35" s="22">
        <v>14.37</v>
      </c>
      <c r="D35" s="98">
        <v>14.66</v>
      </c>
      <c r="E35" s="51">
        <v>14.74</v>
      </c>
      <c r="F35" s="74">
        <f t="shared" si="0"/>
        <v>-0.08000000000000007</v>
      </c>
      <c r="G35" s="21">
        <v>36.76</v>
      </c>
      <c r="H35" s="22">
        <v>38.02</v>
      </c>
      <c r="I35" s="98">
        <v>37.4</v>
      </c>
      <c r="J35" s="51">
        <v>38.63</v>
      </c>
      <c r="K35" s="74">
        <f t="shared" si="1"/>
        <v>-1.230000000000004</v>
      </c>
      <c r="L35" s="21">
        <v>48.91</v>
      </c>
      <c r="M35" s="22">
        <v>50.9</v>
      </c>
      <c r="N35" s="121">
        <v>49.92</v>
      </c>
      <c r="O35" s="51">
        <v>52.07</v>
      </c>
      <c r="P35" s="74">
        <f t="shared" si="2"/>
        <v>-2.1499999999999986</v>
      </c>
      <c r="Q35" s="165">
        <v>65.73</v>
      </c>
      <c r="R35" s="165">
        <v>70.66</v>
      </c>
      <c r="S35" s="166">
        <v>68.24</v>
      </c>
      <c r="T35" s="51">
        <v>71.24</v>
      </c>
      <c r="U35" s="74">
        <f t="shared" si="3"/>
        <v>-3</v>
      </c>
      <c r="V35" t="s">
        <v>0</v>
      </c>
    </row>
    <row r="36" spans="1:22" ht="12.75">
      <c r="A36" s="62">
        <v>26</v>
      </c>
      <c r="B36" s="21">
        <v>9.84</v>
      </c>
      <c r="C36" s="22">
        <v>9.34</v>
      </c>
      <c r="D36" s="98">
        <v>9.58</v>
      </c>
      <c r="E36" s="51">
        <v>9.92</v>
      </c>
      <c r="F36" s="74">
        <f t="shared" si="0"/>
        <v>-0.33999999999999986</v>
      </c>
      <c r="G36" s="21">
        <v>38.34</v>
      </c>
      <c r="H36" s="22">
        <v>35.31</v>
      </c>
      <c r="I36" s="98">
        <v>36.73</v>
      </c>
      <c r="J36" s="51">
        <v>36.81</v>
      </c>
      <c r="K36" s="74">
        <f t="shared" si="1"/>
        <v>-0.0800000000000054</v>
      </c>
      <c r="L36" s="21">
        <v>52.33</v>
      </c>
      <c r="M36" s="22">
        <v>48.29</v>
      </c>
      <c r="N36" s="121">
        <v>50.18</v>
      </c>
      <c r="O36" s="51">
        <v>53.64</v>
      </c>
      <c r="P36" s="74">
        <f t="shared" si="2"/>
        <v>-3.460000000000001</v>
      </c>
      <c r="Q36" s="165">
        <v>70.98</v>
      </c>
      <c r="R36" s="165">
        <v>67.43</v>
      </c>
      <c r="S36" s="166">
        <v>69.09</v>
      </c>
      <c r="T36" s="51">
        <v>73.12</v>
      </c>
      <c r="U36" s="74">
        <f t="shared" si="3"/>
        <v>-4.030000000000001</v>
      </c>
      <c r="V36" t="s">
        <v>0</v>
      </c>
    </row>
    <row r="37" spans="1:22" ht="12.75">
      <c r="A37" s="62">
        <v>27</v>
      </c>
      <c r="B37" s="21">
        <v>15.2</v>
      </c>
      <c r="C37" s="22">
        <v>13.07</v>
      </c>
      <c r="D37" s="98">
        <v>14.1</v>
      </c>
      <c r="E37" s="51">
        <v>11.49</v>
      </c>
      <c r="F37" s="75">
        <f t="shared" si="0"/>
        <v>2.6099999999999994</v>
      </c>
      <c r="G37" s="21">
        <v>35.56</v>
      </c>
      <c r="H37" s="22">
        <v>33.52</v>
      </c>
      <c r="I37" s="98">
        <v>34.51</v>
      </c>
      <c r="J37" s="51">
        <v>30.43</v>
      </c>
      <c r="K37" s="75">
        <f t="shared" si="1"/>
        <v>4.079999999999998</v>
      </c>
      <c r="L37" s="21">
        <v>48.63</v>
      </c>
      <c r="M37" s="22">
        <v>46.02</v>
      </c>
      <c r="N37" s="121">
        <v>47.28</v>
      </c>
      <c r="O37" s="51">
        <v>43.94</v>
      </c>
      <c r="P37" s="75">
        <f t="shared" si="2"/>
        <v>3.3400000000000034</v>
      </c>
      <c r="Q37" s="165">
        <v>65.65</v>
      </c>
      <c r="R37" s="165">
        <v>67.61</v>
      </c>
      <c r="S37" s="166">
        <v>66.67</v>
      </c>
      <c r="T37" s="51">
        <v>63.98</v>
      </c>
      <c r="U37" s="75">
        <f t="shared" si="3"/>
        <v>2.690000000000005</v>
      </c>
      <c r="V37" t="s">
        <v>0</v>
      </c>
    </row>
    <row r="38" spans="1:22" ht="12.75">
      <c r="A38" s="62">
        <v>28</v>
      </c>
      <c r="B38" s="21">
        <v>10.61</v>
      </c>
      <c r="C38" s="22">
        <v>11.55</v>
      </c>
      <c r="D38" s="98">
        <v>11.09</v>
      </c>
      <c r="E38" s="51">
        <v>10.65</v>
      </c>
      <c r="F38" s="75">
        <f t="shared" si="0"/>
        <v>0.4399999999999995</v>
      </c>
      <c r="G38" s="21">
        <v>36.33</v>
      </c>
      <c r="H38" s="22">
        <v>35.46</v>
      </c>
      <c r="I38" s="98">
        <v>35.89</v>
      </c>
      <c r="J38" s="51">
        <v>36.29</v>
      </c>
      <c r="K38" s="74">
        <f t="shared" si="1"/>
        <v>-0.3999999999999986</v>
      </c>
      <c r="L38" s="21">
        <v>53.06</v>
      </c>
      <c r="M38" s="22">
        <v>49.8</v>
      </c>
      <c r="N38" s="121">
        <v>51.41</v>
      </c>
      <c r="O38" s="51">
        <v>51.28</v>
      </c>
      <c r="P38" s="75">
        <f t="shared" si="2"/>
        <v>0.12999999999999545</v>
      </c>
      <c r="Q38" s="165">
        <v>71.43</v>
      </c>
      <c r="R38" s="165">
        <v>72.51</v>
      </c>
      <c r="S38" s="166">
        <v>71.98</v>
      </c>
      <c r="T38" s="51">
        <v>71.79</v>
      </c>
      <c r="U38" s="75">
        <f t="shared" si="3"/>
        <v>0.18999999999999773</v>
      </c>
      <c r="V38" t="s">
        <v>0</v>
      </c>
    </row>
    <row r="39" spans="1:22" ht="12.75">
      <c r="A39" s="62">
        <v>29</v>
      </c>
      <c r="B39" s="21">
        <v>16.74</v>
      </c>
      <c r="C39" s="22">
        <v>10.78</v>
      </c>
      <c r="D39" s="98">
        <v>13.58</v>
      </c>
      <c r="E39" s="51">
        <v>16.08</v>
      </c>
      <c r="F39" s="74">
        <f t="shared" si="0"/>
        <v>-2.4999999999999982</v>
      </c>
      <c r="G39" s="21">
        <v>42.68</v>
      </c>
      <c r="H39" s="22">
        <v>34.57</v>
      </c>
      <c r="I39" s="98">
        <v>38.39</v>
      </c>
      <c r="J39" s="52">
        <v>40.2</v>
      </c>
      <c r="K39" s="74">
        <f t="shared" si="1"/>
        <v>-1.8100000000000023</v>
      </c>
      <c r="L39" s="21">
        <v>59.41</v>
      </c>
      <c r="M39" s="22">
        <v>52.04</v>
      </c>
      <c r="N39" s="121">
        <v>55.51</v>
      </c>
      <c r="O39" s="51">
        <v>60.59</v>
      </c>
      <c r="P39" s="74">
        <f t="shared" si="2"/>
        <v>-5.080000000000005</v>
      </c>
      <c r="Q39" s="165">
        <v>79.5</v>
      </c>
      <c r="R39" s="165">
        <v>72.86</v>
      </c>
      <c r="S39" s="166">
        <v>75.98</v>
      </c>
      <c r="T39" s="51">
        <v>78.43</v>
      </c>
      <c r="U39" s="74">
        <f t="shared" si="3"/>
        <v>-2.450000000000003</v>
      </c>
      <c r="V39" t="s">
        <v>0</v>
      </c>
    </row>
    <row r="40" spans="1:22" ht="12.75">
      <c r="A40" s="62">
        <v>30</v>
      </c>
      <c r="B40" s="21">
        <v>18.6</v>
      </c>
      <c r="C40" s="22">
        <v>14.73</v>
      </c>
      <c r="D40" s="98">
        <v>16.55</v>
      </c>
      <c r="E40" s="51">
        <v>13.56</v>
      </c>
      <c r="F40" s="75">
        <f t="shared" si="0"/>
        <v>2.99</v>
      </c>
      <c r="G40" s="21">
        <v>41.86</v>
      </c>
      <c r="H40" s="22">
        <v>36.99</v>
      </c>
      <c r="I40" s="98">
        <v>39.27</v>
      </c>
      <c r="J40" s="51">
        <v>34.65</v>
      </c>
      <c r="K40" s="75">
        <f t="shared" si="1"/>
        <v>4.6200000000000045</v>
      </c>
      <c r="L40" s="21">
        <v>54.65</v>
      </c>
      <c r="M40" s="22">
        <v>49.66</v>
      </c>
      <c r="N40" s="121">
        <v>52</v>
      </c>
      <c r="O40" s="51">
        <v>52.17</v>
      </c>
      <c r="P40" s="74">
        <f t="shared" si="2"/>
        <v>-0.1700000000000017</v>
      </c>
      <c r="Q40" s="165">
        <v>75.19</v>
      </c>
      <c r="R40" s="165">
        <v>72.95</v>
      </c>
      <c r="S40" s="166">
        <v>74</v>
      </c>
      <c r="T40" s="51">
        <v>75.52</v>
      </c>
      <c r="U40" s="74">
        <f t="shared" si="3"/>
        <v>-1.519999999999996</v>
      </c>
      <c r="V40" t="s">
        <v>0</v>
      </c>
    </row>
    <row r="41" spans="1:22" ht="12.75">
      <c r="A41" s="62">
        <v>31</v>
      </c>
      <c r="B41" s="21">
        <v>15.36</v>
      </c>
      <c r="C41" s="22">
        <v>10.88</v>
      </c>
      <c r="D41" s="98">
        <v>13.03</v>
      </c>
      <c r="E41" s="51">
        <v>9.56</v>
      </c>
      <c r="F41" s="75">
        <f t="shared" si="0"/>
        <v>3.469999999999999</v>
      </c>
      <c r="G41" s="21">
        <v>38.89</v>
      </c>
      <c r="H41" s="22">
        <v>38.37</v>
      </c>
      <c r="I41" s="98">
        <v>38.62</v>
      </c>
      <c r="J41" s="51">
        <v>37.73</v>
      </c>
      <c r="K41" s="75">
        <f t="shared" si="1"/>
        <v>0.8900000000000006</v>
      </c>
      <c r="L41" s="21">
        <v>53.59</v>
      </c>
      <c r="M41" s="22">
        <v>52.87</v>
      </c>
      <c r="N41" s="121">
        <v>53.22</v>
      </c>
      <c r="O41" s="52">
        <v>57.5</v>
      </c>
      <c r="P41" s="74">
        <f t="shared" si="2"/>
        <v>-4.280000000000001</v>
      </c>
      <c r="Q41" s="165">
        <v>74.51</v>
      </c>
      <c r="R41" s="165">
        <v>74.02</v>
      </c>
      <c r="S41" s="166">
        <v>74.25</v>
      </c>
      <c r="T41" s="51">
        <v>78.25</v>
      </c>
      <c r="U41" s="74">
        <f t="shared" si="3"/>
        <v>-4</v>
      </c>
      <c r="V41" t="s">
        <v>0</v>
      </c>
    </row>
    <row r="42" spans="1:22" ht="12.75">
      <c r="A42" s="62">
        <v>32</v>
      </c>
      <c r="B42" s="21">
        <v>16.61</v>
      </c>
      <c r="C42" s="22">
        <v>13.22</v>
      </c>
      <c r="D42" s="98">
        <v>14.9</v>
      </c>
      <c r="E42" s="51">
        <v>17.81</v>
      </c>
      <c r="F42" s="74">
        <f t="shared" si="0"/>
        <v>-2.9099999999999984</v>
      </c>
      <c r="G42" s="21">
        <v>37.37</v>
      </c>
      <c r="H42" s="22">
        <v>38.64</v>
      </c>
      <c r="I42" s="98">
        <v>38.01</v>
      </c>
      <c r="J42" s="52">
        <v>38.8</v>
      </c>
      <c r="K42" s="74">
        <f t="shared" si="1"/>
        <v>-0.7899999999999991</v>
      </c>
      <c r="L42" s="21">
        <v>55.02</v>
      </c>
      <c r="M42" s="22">
        <v>51.86</v>
      </c>
      <c r="N42" s="121">
        <v>53.42</v>
      </c>
      <c r="O42" s="51">
        <v>54.32</v>
      </c>
      <c r="P42" s="74">
        <f t="shared" si="2"/>
        <v>-0.8999999999999986</v>
      </c>
      <c r="Q42" s="165">
        <v>73.7</v>
      </c>
      <c r="R42" s="165">
        <v>73.9</v>
      </c>
      <c r="S42" s="166">
        <v>73.8</v>
      </c>
      <c r="T42" s="51">
        <v>72.31</v>
      </c>
      <c r="U42" s="75">
        <f t="shared" si="3"/>
        <v>1.4899999999999949</v>
      </c>
      <c r="V42" t="s">
        <v>0</v>
      </c>
    </row>
    <row r="43" spans="1:22" ht="12.75">
      <c r="A43" s="62">
        <v>33</v>
      </c>
      <c r="B43" s="21">
        <v>14.58</v>
      </c>
      <c r="C43" s="22">
        <v>10.64</v>
      </c>
      <c r="D43" s="98">
        <v>12.57</v>
      </c>
      <c r="E43" s="51">
        <v>12.32</v>
      </c>
      <c r="F43" s="75">
        <f t="shared" si="0"/>
        <v>0.25</v>
      </c>
      <c r="G43" s="21">
        <v>40.23</v>
      </c>
      <c r="H43" s="22">
        <v>34.73</v>
      </c>
      <c r="I43" s="98">
        <v>37.43</v>
      </c>
      <c r="J43" s="51">
        <v>38.38</v>
      </c>
      <c r="K43" s="74">
        <f t="shared" si="1"/>
        <v>-0.9500000000000028</v>
      </c>
      <c r="L43" s="21">
        <v>53.94</v>
      </c>
      <c r="M43" s="22">
        <v>47.34</v>
      </c>
      <c r="N43" s="121">
        <v>50.57</v>
      </c>
      <c r="O43" s="52">
        <v>53.5</v>
      </c>
      <c r="P43" s="74">
        <f t="shared" si="2"/>
        <v>-2.9299999999999997</v>
      </c>
      <c r="Q43" s="165">
        <v>74.64</v>
      </c>
      <c r="R43" s="165">
        <v>67.79</v>
      </c>
      <c r="S43" s="166">
        <v>71.14</v>
      </c>
      <c r="T43" s="51">
        <v>73.67</v>
      </c>
      <c r="U43" s="74">
        <f t="shared" si="3"/>
        <v>-2.530000000000001</v>
      </c>
      <c r="V43" t="s">
        <v>0</v>
      </c>
    </row>
    <row r="44" spans="1:22" ht="12.75">
      <c r="A44" s="62">
        <v>34</v>
      </c>
      <c r="B44" s="21">
        <v>10.71</v>
      </c>
      <c r="C44" s="22">
        <v>9.8</v>
      </c>
      <c r="D44" s="98">
        <v>10.25</v>
      </c>
      <c r="E44" s="51">
        <v>8.89</v>
      </c>
      <c r="F44" s="75">
        <f t="shared" si="0"/>
        <v>1.3599999999999994</v>
      </c>
      <c r="G44" s="21">
        <v>44.9</v>
      </c>
      <c r="H44" s="22">
        <v>36.76</v>
      </c>
      <c r="I44" s="98">
        <v>40.75</v>
      </c>
      <c r="J44" s="51">
        <v>37.74</v>
      </c>
      <c r="K44" s="75">
        <f t="shared" si="1"/>
        <v>3.009999999999998</v>
      </c>
      <c r="L44" s="21">
        <v>62.76</v>
      </c>
      <c r="M44" s="22">
        <v>55.39</v>
      </c>
      <c r="N44" s="121">
        <v>59</v>
      </c>
      <c r="O44" s="51">
        <v>55.05</v>
      </c>
      <c r="P44" s="75">
        <f t="shared" si="2"/>
        <v>3.950000000000003</v>
      </c>
      <c r="Q44" s="165">
        <v>83.67</v>
      </c>
      <c r="R44" s="165">
        <v>73.53</v>
      </c>
      <c r="S44" s="166">
        <v>78.5</v>
      </c>
      <c r="T44" s="51">
        <v>75.96</v>
      </c>
      <c r="U44" s="74">
        <f t="shared" si="3"/>
        <v>2.5400000000000063</v>
      </c>
      <c r="V44" t="s">
        <v>0</v>
      </c>
    </row>
    <row r="45" spans="1:22" ht="12.75">
      <c r="A45" s="62">
        <v>35</v>
      </c>
      <c r="B45" s="21">
        <v>19.16</v>
      </c>
      <c r="C45" s="22">
        <v>12.58</v>
      </c>
      <c r="D45" s="98">
        <v>15.75</v>
      </c>
      <c r="E45" s="51">
        <v>14.66</v>
      </c>
      <c r="F45" s="75">
        <f t="shared" si="0"/>
        <v>1.0899999999999999</v>
      </c>
      <c r="G45" s="21">
        <v>49.48</v>
      </c>
      <c r="H45" s="22">
        <v>42.26</v>
      </c>
      <c r="I45" s="98">
        <v>45.73</v>
      </c>
      <c r="J45" s="51">
        <v>44.33</v>
      </c>
      <c r="K45" s="75">
        <f t="shared" si="1"/>
        <v>1.3999999999999986</v>
      </c>
      <c r="L45" s="21">
        <v>61.67</v>
      </c>
      <c r="M45" s="22">
        <v>53.23</v>
      </c>
      <c r="N45" s="121">
        <v>57.29</v>
      </c>
      <c r="O45" s="51">
        <v>55.85</v>
      </c>
      <c r="P45" s="75">
        <f t="shared" si="2"/>
        <v>1.4399999999999977</v>
      </c>
      <c r="Q45" s="165">
        <v>75.61</v>
      </c>
      <c r="R45" s="165">
        <v>71.61</v>
      </c>
      <c r="S45" s="166">
        <v>73.53</v>
      </c>
      <c r="T45" s="51">
        <v>75.57</v>
      </c>
      <c r="U45" s="74">
        <f t="shared" si="3"/>
        <v>-2.039999999999992</v>
      </c>
      <c r="V45" t="s">
        <v>0</v>
      </c>
    </row>
    <row r="46" spans="1:22" ht="12.75">
      <c r="A46" s="62">
        <v>36</v>
      </c>
      <c r="B46" s="21">
        <v>13.93</v>
      </c>
      <c r="C46" s="22">
        <v>9.42</v>
      </c>
      <c r="D46" s="98">
        <v>11.73</v>
      </c>
      <c r="E46" s="51">
        <v>10.82</v>
      </c>
      <c r="F46" s="75">
        <f t="shared" si="0"/>
        <v>0.9100000000000001</v>
      </c>
      <c r="G46" s="21">
        <v>40.87</v>
      </c>
      <c r="H46" s="22">
        <v>42.21</v>
      </c>
      <c r="I46" s="98">
        <v>41.52</v>
      </c>
      <c r="J46" s="51">
        <v>40.27</v>
      </c>
      <c r="K46" s="75">
        <f t="shared" si="1"/>
        <v>1.25</v>
      </c>
      <c r="L46" s="21">
        <v>58.82</v>
      </c>
      <c r="M46" s="22">
        <v>53.57</v>
      </c>
      <c r="N46" s="121">
        <v>56.26</v>
      </c>
      <c r="O46" s="51">
        <v>56.57</v>
      </c>
      <c r="P46" s="74">
        <f t="shared" si="2"/>
        <v>-0.3100000000000023</v>
      </c>
      <c r="Q46" s="165">
        <v>74.92</v>
      </c>
      <c r="R46" s="165">
        <v>77.6</v>
      </c>
      <c r="S46" s="166">
        <v>76.23</v>
      </c>
      <c r="T46" s="51">
        <v>74.71</v>
      </c>
      <c r="U46" s="75">
        <f t="shared" si="3"/>
        <v>1.5200000000000102</v>
      </c>
      <c r="V46" t="s">
        <v>0</v>
      </c>
    </row>
    <row r="47" spans="1:22" ht="12.75">
      <c r="A47" s="62">
        <v>37</v>
      </c>
      <c r="B47" s="21">
        <v>14.13</v>
      </c>
      <c r="C47" s="22">
        <v>14.63</v>
      </c>
      <c r="D47" s="98">
        <v>14.38</v>
      </c>
      <c r="E47" s="51">
        <v>12.12</v>
      </c>
      <c r="F47" s="75">
        <f t="shared" si="0"/>
        <v>2.2600000000000016</v>
      </c>
      <c r="G47" s="21">
        <v>42.76</v>
      </c>
      <c r="H47" s="22">
        <v>39.46</v>
      </c>
      <c r="I47" s="98">
        <v>41.07</v>
      </c>
      <c r="J47" s="52">
        <v>41.1</v>
      </c>
      <c r="K47" s="74">
        <f t="shared" si="1"/>
        <v>-0.030000000000001137</v>
      </c>
      <c r="L47" s="21">
        <v>56.54</v>
      </c>
      <c r="M47" s="22">
        <v>52.72</v>
      </c>
      <c r="N47" s="121">
        <v>54.59</v>
      </c>
      <c r="O47" s="51">
        <v>59.09</v>
      </c>
      <c r="P47" s="74">
        <f t="shared" si="2"/>
        <v>-4.5</v>
      </c>
      <c r="Q47" s="165">
        <v>71.38</v>
      </c>
      <c r="R47" s="165">
        <v>70.41</v>
      </c>
      <c r="S47" s="166">
        <v>70.88</v>
      </c>
      <c r="T47" s="51">
        <v>71.21</v>
      </c>
      <c r="U47" s="74">
        <f t="shared" si="3"/>
        <v>-0.3299999999999983</v>
      </c>
      <c r="V47" t="s">
        <v>0</v>
      </c>
    </row>
    <row r="48" spans="1:22" ht="12.75">
      <c r="A48" s="62">
        <v>38</v>
      </c>
      <c r="B48" s="21">
        <v>15.21</v>
      </c>
      <c r="C48" s="22">
        <v>10.36</v>
      </c>
      <c r="D48" s="98">
        <v>12.67</v>
      </c>
      <c r="E48" s="51">
        <v>15.19</v>
      </c>
      <c r="F48" s="74">
        <f t="shared" si="0"/>
        <v>-2.5199999999999996</v>
      </c>
      <c r="G48" s="21">
        <v>38.83</v>
      </c>
      <c r="H48" s="22">
        <v>36.09</v>
      </c>
      <c r="I48" s="98">
        <v>37.4</v>
      </c>
      <c r="J48" s="51">
        <v>41.74</v>
      </c>
      <c r="K48" s="74">
        <f t="shared" si="1"/>
        <v>-4.340000000000003</v>
      </c>
      <c r="L48" s="21">
        <v>62.78</v>
      </c>
      <c r="M48" s="22">
        <v>56.21</v>
      </c>
      <c r="N48" s="121">
        <v>59.35</v>
      </c>
      <c r="O48" s="51">
        <v>64.94</v>
      </c>
      <c r="P48" s="74">
        <f t="shared" si="2"/>
        <v>-5.589999999999996</v>
      </c>
      <c r="Q48" s="165">
        <v>83.5</v>
      </c>
      <c r="R48" s="165">
        <v>76.33</v>
      </c>
      <c r="S48" s="166">
        <v>79.75</v>
      </c>
      <c r="T48" s="51">
        <v>81.14</v>
      </c>
      <c r="U48" s="74">
        <f t="shared" si="3"/>
        <v>-1.3900000000000006</v>
      </c>
      <c r="V48" t="s">
        <v>0</v>
      </c>
    </row>
    <row r="49" spans="1:22" ht="12.75">
      <c r="A49" s="62">
        <v>39</v>
      </c>
      <c r="B49" s="21">
        <v>19.05</v>
      </c>
      <c r="C49" s="22">
        <v>14.87</v>
      </c>
      <c r="D49" s="98">
        <v>16.93</v>
      </c>
      <c r="E49" s="52">
        <v>10.2</v>
      </c>
      <c r="F49" s="75">
        <f t="shared" si="0"/>
        <v>6.73</v>
      </c>
      <c r="G49" s="21">
        <v>53.44</v>
      </c>
      <c r="H49" s="22">
        <v>49.74</v>
      </c>
      <c r="I49" s="98">
        <v>51.56</v>
      </c>
      <c r="J49" s="51">
        <v>42.09</v>
      </c>
      <c r="K49" s="75">
        <f t="shared" si="1"/>
        <v>9.469999999999999</v>
      </c>
      <c r="L49" s="21">
        <v>67.72</v>
      </c>
      <c r="M49" s="22">
        <v>58.97</v>
      </c>
      <c r="N49" s="121">
        <v>63.28</v>
      </c>
      <c r="O49" s="51">
        <v>58.42</v>
      </c>
      <c r="P49" s="75">
        <f t="shared" si="2"/>
        <v>4.859999999999999</v>
      </c>
      <c r="Q49" s="165">
        <v>80.42</v>
      </c>
      <c r="R49" s="165">
        <v>76.92</v>
      </c>
      <c r="S49" s="166">
        <v>78.65</v>
      </c>
      <c r="T49" s="51">
        <v>74.49</v>
      </c>
      <c r="U49" s="75">
        <f t="shared" si="3"/>
        <v>4.160000000000011</v>
      </c>
      <c r="V49" t="s">
        <v>0</v>
      </c>
    </row>
    <row r="50" spans="1:22" ht="12.75">
      <c r="A50" s="62">
        <v>40</v>
      </c>
      <c r="B50" s="21">
        <v>13.92</v>
      </c>
      <c r="C50" s="22">
        <v>9.46</v>
      </c>
      <c r="D50" s="98">
        <v>11.76</v>
      </c>
      <c r="E50" s="51">
        <v>15.61</v>
      </c>
      <c r="F50" s="74">
        <f t="shared" si="0"/>
        <v>-3.8499999999999996</v>
      </c>
      <c r="G50" s="21">
        <v>44.3</v>
      </c>
      <c r="H50" s="22">
        <v>37.84</v>
      </c>
      <c r="I50" s="98">
        <v>41.18</v>
      </c>
      <c r="J50" s="51">
        <v>43.19</v>
      </c>
      <c r="K50" s="74">
        <f t="shared" si="1"/>
        <v>-2.009999999999998</v>
      </c>
      <c r="L50" s="21">
        <v>53.16</v>
      </c>
      <c r="M50" s="22">
        <v>51.35</v>
      </c>
      <c r="N50" s="121">
        <v>52.29</v>
      </c>
      <c r="O50" s="51">
        <v>53.16</v>
      </c>
      <c r="P50" s="74">
        <f t="shared" si="2"/>
        <v>-0.8699999999999974</v>
      </c>
      <c r="Q50" s="165">
        <v>74.05</v>
      </c>
      <c r="R50" s="165">
        <v>67.57</v>
      </c>
      <c r="S50" s="166">
        <v>70.92</v>
      </c>
      <c r="T50" s="51">
        <v>69.77</v>
      </c>
      <c r="U50" s="75">
        <f t="shared" si="3"/>
        <v>1.1500000000000057</v>
      </c>
      <c r="V50" t="s">
        <v>0</v>
      </c>
    </row>
    <row r="51" spans="1:22" ht="12.75">
      <c r="A51" s="62">
        <v>41</v>
      </c>
      <c r="B51" s="21">
        <v>16.84</v>
      </c>
      <c r="C51" s="22">
        <v>12.84</v>
      </c>
      <c r="D51" s="98">
        <v>14.71</v>
      </c>
      <c r="E51" s="51">
        <v>12.12</v>
      </c>
      <c r="F51" s="75">
        <f t="shared" si="0"/>
        <v>2.5900000000000016</v>
      </c>
      <c r="G51" s="21">
        <v>47.37</v>
      </c>
      <c r="H51" s="22">
        <v>44.04</v>
      </c>
      <c r="I51" s="98">
        <v>45.59</v>
      </c>
      <c r="J51" s="51">
        <v>41.41</v>
      </c>
      <c r="K51" s="75">
        <f t="shared" si="1"/>
        <v>4.180000000000007</v>
      </c>
      <c r="L51" s="21">
        <v>54.74</v>
      </c>
      <c r="M51" s="22">
        <v>54.13</v>
      </c>
      <c r="N51" s="121">
        <v>54.41</v>
      </c>
      <c r="O51" s="51">
        <v>55.56</v>
      </c>
      <c r="P51" s="74">
        <f t="shared" si="2"/>
        <v>-1.1500000000000057</v>
      </c>
      <c r="Q51" s="165">
        <v>69.47</v>
      </c>
      <c r="R51" s="165">
        <v>65.14</v>
      </c>
      <c r="S51" s="166">
        <v>67.16</v>
      </c>
      <c r="T51" s="51">
        <v>70.71</v>
      </c>
      <c r="U51" s="74">
        <f t="shared" si="3"/>
        <v>-3.549999999999997</v>
      </c>
      <c r="V51" t="s">
        <v>0</v>
      </c>
    </row>
    <row r="52" spans="1:22" ht="12.75">
      <c r="A52" s="62">
        <v>42</v>
      </c>
      <c r="B52" s="21">
        <v>20</v>
      </c>
      <c r="C52" s="22">
        <v>14.29</v>
      </c>
      <c r="D52" s="98">
        <v>17.16</v>
      </c>
      <c r="E52" s="51">
        <v>15.66</v>
      </c>
      <c r="F52" s="75">
        <f t="shared" si="0"/>
        <v>1.5</v>
      </c>
      <c r="G52" s="21">
        <v>48.15</v>
      </c>
      <c r="H52" s="22">
        <v>44.36</v>
      </c>
      <c r="I52" s="98">
        <v>46.27</v>
      </c>
      <c r="J52" s="51">
        <v>47.33</v>
      </c>
      <c r="K52" s="74">
        <f t="shared" si="1"/>
        <v>-1.0599999999999952</v>
      </c>
      <c r="L52" s="21">
        <v>63.7</v>
      </c>
      <c r="M52" s="22">
        <v>63.91</v>
      </c>
      <c r="N52" s="121">
        <v>63.81</v>
      </c>
      <c r="O52" s="52">
        <v>69.4</v>
      </c>
      <c r="P52" s="74">
        <f t="shared" si="2"/>
        <v>-5.590000000000003</v>
      </c>
      <c r="Q52" s="165">
        <v>79.26</v>
      </c>
      <c r="R52" s="165">
        <v>79.7</v>
      </c>
      <c r="S52" s="166">
        <v>79.48</v>
      </c>
      <c r="T52" s="51">
        <v>82.92</v>
      </c>
      <c r="U52" s="74">
        <f t="shared" si="3"/>
        <v>-3.4399999999999977</v>
      </c>
      <c r="V52" t="s">
        <v>0</v>
      </c>
    </row>
    <row r="53" spans="1:22" ht="13.5" thickBot="1">
      <c r="A53" s="60">
        <v>43</v>
      </c>
      <c r="B53" s="42"/>
      <c r="C53" s="43"/>
      <c r="D53" s="99"/>
      <c r="E53" s="53"/>
      <c r="F53" s="76"/>
      <c r="G53" s="42"/>
      <c r="H53" s="43"/>
      <c r="I53" s="99"/>
      <c r="J53" s="53"/>
      <c r="K53" s="100"/>
      <c r="L53" s="42"/>
      <c r="M53" s="43"/>
      <c r="N53" s="122"/>
      <c r="O53" s="53"/>
      <c r="P53" s="100"/>
      <c r="Q53" s="167"/>
      <c r="R53" s="168"/>
      <c r="S53" s="171"/>
      <c r="T53" s="53"/>
      <c r="U53" s="169"/>
      <c r="V53" t="s">
        <v>0</v>
      </c>
    </row>
    <row r="54" spans="1:22" ht="13.5" thickTop="1">
      <c r="A54" s="63" t="s">
        <v>20</v>
      </c>
      <c r="B54" s="27">
        <v>15.28</v>
      </c>
      <c r="C54" s="34">
        <v>12.29</v>
      </c>
      <c r="D54" s="77">
        <v>13.72</v>
      </c>
      <c r="E54" s="113">
        <v>12.7</v>
      </c>
      <c r="F54" s="75">
        <f t="shared" si="0"/>
        <v>1.0200000000000014</v>
      </c>
      <c r="G54" s="27">
        <v>41.11</v>
      </c>
      <c r="H54" s="34">
        <v>37.61</v>
      </c>
      <c r="I54" s="77">
        <v>39.28</v>
      </c>
      <c r="J54" s="115">
        <v>38.14</v>
      </c>
      <c r="K54" s="75">
        <f t="shared" si="1"/>
        <v>1.1400000000000006</v>
      </c>
      <c r="L54" s="27">
        <v>56.48</v>
      </c>
      <c r="M54" s="34">
        <v>51.35</v>
      </c>
      <c r="N54" s="77">
        <v>53.8</v>
      </c>
      <c r="O54" s="113">
        <v>55.3</v>
      </c>
      <c r="P54" s="74">
        <f t="shared" si="2"/>
        <v>-1.5</v>
      </c>
      <c r="Q54" s="165">
        <v>73.8</v>
      </c>
      <c r="R54" s="165">
        <v>70.66</v>
      </c>
      <c r="S54" s="166">
        <v>72.16</v>
      </c>
      <c r="T54" s="105">
        <v>74.24</v>
      </c>
      <c r="U54" s="74">
        <f t="shared" si="3"/>
        <v>-2.0799999999999983</v>
      </c>
      <c r="V54" t="s">
        <v>0</v>
      </c>
    </row>
    <row r="55" spans="2:21" ht="12.75">
      <c r="B55" s="28" t="s">
        <v>30</v>
      </c>
      <c r="C55" s="29"/>
      <c r="D55" s="116">
        <v>3655</v>
      </c>
      <c r="E55" s="114">
        <v>3303</v>
      </c>
      <c r="F55" s="112"/>
      <c r="G55" s="90" t="s">
        <v>30</v>
      </c>
      <c r="H55" s="91"/>
      <c r="I55" s="116">
        <v>10466</v>
      </c>
      <c r="J55" s="114">
        <v>9921</v>
      </c>
      <c r="K55" s="112"/>
      <c r="L55" s="90" t="s">
        <v>30</v>
      </c>
      <c r="M55" s="91"/>
      <c r="N55" s="116">
        <v>14334</v>
      </c>
      <c r="O55" s="114">
        <v>14386</v>
      </c>
      <c r="P55" s="112"/>
      <c r="Q55" s="90" t="s">
        <v>30</v>
      </c>
      <c r="R55" s="91"/>
      <c r="S55" s="170">
        <v>19225</v>
      </c>
      <c r="T55" s="114">
        <v>19312</v>
      </c>
      <c r="U55" s="112"/>
    </row>
    <row r="58" spans="1:20" ht="17.25" customHeight="1">
      <c r="A58" s="55">
        <v>43</v>
      </c>
      <c r="B58" s="123" t="s">
        <v>34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  <c r="R58" s="56"/>
      <c r="S58" s="56"/>
      <c r="T58" s="56"/>
    </row>
    <row r="60" spans="23:25" ht="12.75">
      <c r="W60" s="27">
        <v>15.28</v>
      </c>
      <c r="X60" s="34">
        <v>12.29</v>
      </c>
      <c r="Y60" s="77">
        <v>13.72</v>
      </c>
    </row>
    <row r="61" spans="23:25" ht="12.75">
      <c r="W61" s="27">
        <v>41.11</v>
      </c>
      <c r="X61" s="34">
        <v>37.61</v>
      </c>
      <c r="Y61" s="77">
        <v>39.28</v>
      </c>
    </row>
    <row r="62" spans="23:25" ht="12.75">
      <c r="W62" s="27">
        <v>56.48</v>
      </c>
      <c r="X62" s="34">
        <v>51.35</v>
      </c>
      <c r="Y62" s="77">
        <v>53.8</v>
      </c>
    </row>
    <row r="63" spans="23:25" ht="12.75">
      <c r="W63" s="165">
        <v>73.8</v>
      </c>
      <c r="X63" s="165">
        <v>70.66</v>
      </c>
      <c r="Y63" s="166">
        <v>72.16</v>
      </c>
    </row>
  </sheetData>
  <mergeCells count="21">
    <mergeCell ref="B7:F7"/>
    <mergeCell ref="G7:K7"/>
    <mergeCell ref="L7:P7"/>
    <mergeCell ref="Q7:U7"/>
    <mergeCell ref="Q8:U8"/>
    <mergeCell ref="Q9:Q10"/>
    <mergeCell ref="R9:R10"/>
    <mergeCell ref="S9:S10"/>
    <mergeCell ref="L8:P8"/>
    <mergeCell ref="L9:L10"/>
    <mergeCell ref="M9:M10"/>
    <mergeCell ref="N9:N10"/>
    <mergeCell ref="G8:K8"/>
    <mergeCell ref="G9:G10"/>
    <mergeCell ref="H9:H10"/>
    <mergeCell ref="I9:I10"/>
    <mergeCell ref="A9:A10"/>
    <mergeCell ref="B8:F8"/>
    <mergeCell ref="B9:B10"/>
    <mergeCell ref="C9:C10"/>
    <mergeCell ref="D9:D10"/>
  </mergeCells>
  <printOptions/>
  <pageMargins left="0" right="0" top="0.7874015748031497" bottom="0" header="0.5118110236220472" footer="0.5118110236220472"/>
  <pageSetup horizontalDpi="300" verticalDpi="30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5"/>
  <sheetViews>
    <sheetView workbookViewId="0" topLeftCell="A13">
      <selection activeCell="T48" sqref="T48"/>
    </sheetView>
  </sheetViews>
  <sheetFormatPr defaultColWidth="9.140625" defaultRowHeight="12.75"/>
  <cols>
    <col min="1" max="1" width="5.8515625" style="0" customWidth="1"/>
    <col min="2" max="2" width="6.421875" style="0" customWidth="1"/>
    <col min="3" max="4" width="6.28125" style="0" customWidth="1"/>
    <col min="6" max="6" width="7.140625" style="0" customWidth="1"/>
    <col min="7" max="7" width="7.00390625" style="0" customWidth="1"/>
    <col min="8" max="8" width="6.57421875" style="0" customWidth="1"/>
    <col min="9" max="9" width="6.421875" style="0" customWidth="1"/>
    <col min="10" max="10" width="8.140625" style="0" customWidth="1"/>
    <col min="11" max="11" width="7.421875" style="0" customWidth="1"/>
    <col min="12" max="12" width="7.28125" style="0" customWidth="1"/>
    <col min="13" max="13" width="6.421875" style="0" customWidth="1"/>
    <col min="14" max="14" width="6.57421875" style="0" customWidth="1"/>
    <col min="15" max="15" width="8.421875" style="0" customWidth="1"/>
    <col min="16" max="16" width="7.57421875" style="0" customWidth="1"/>
    <col min="17" max="17" width="6.7109375" style="0" customWidth="1"/>
    <col min="18" max="18" width="6.28125" style="0" customWidth="1"/>
    <col min="19" max="19" width="6.8515625" style="0" customWidth="1"/>
    <col min="20" max="20" width="7.57421875" style="0" customWidth="1"/>
    <col min="21" max="21" width="6.421875" style="0" customWidth="1"/>
    <col min="22" max="22" width="7.421875" style="0" customWidth="1"/>
    <col min="23" max="23" width="7.8515625" style="0" customWidth="1"/>
  </cols>
  <sheetData>
    <row r="1" spans="1:27" ht="15.75" customHeight="1">
      <c r="A1" s="4"/>
      <c r="B1" s="5"/>
      <c r="C1" s="5"/>
      <c r="D1" s="5"/>
      <c r="E1" s="5"/>
      <c r="F1" s="6" t="s">
        <v>6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/>
      <c r="V1" s="1"/>
      <c r="W1" s="1"/>
      <c r="X1" s="1"/>
      <c r="Y1" s="1"/>
      <c r="Z1" s="1"/>
      <c r="AA1" s="1"/>
    </row>
    <row r="2" spans="1:28" ht="20.25" customHeight="1">
      <c r="A2" s="9"/>
      <c r="B2" s="10"/>
      <c r="C2" s="10"/>
      <c r="D2" s="10"/>
      <c r="E2" s="10"/>
      <c r="F2" s="205" t="s">
        <v>11</v>
      </c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13"/>
      <c r="S2" s="13"/>
      <c r="T2" s="13"/>
      <c r="U2" s="14"/>
      <c r="V2" s="2"/>
      <c r="W2" s="2"/>
      <c r="X2" s="2"/>
      <c r="Y2" s="2"/>
      <c r="Z2" s="2"/>
      <c r="AA2" s="2"/>
      <c r="AB2" s="2"/>
    </row>
    <row r="3" spans="1:28" ht="15.75" customHeight="1">
      <c r="A3" s="9"/>
      <c r="B3" s="10"/>
      <c r="C3" s="15" t="s">
        <v>5</v>
      </c>
      <c r="D3" s="15"/>
      <c r="E3" s="15"/>
      <c r="F3" s="16"/>
      <c r="G3" s="16"/>
      <c r="H3" s="16"/>
      <c r="I3" s="16"/>
      <c r="J3" s="16"/>
      <c r="K3" s="16"/>
      <c r="L3" s="16"/>
      <c r="M3" s="16"/>
      <c r="N3" s="16"/>
      <c r="O3" s="16"/>
      <c r="P3" s="10"/>
      <c r="Q3" s="16"/>
      <c r="R3" s="16"/>
      <c r="S3" s="16"/>
      <c r="T3" s="16"/>
      <c r="U3" s="17"/>
      <c r="V3" s="3"/>
      <c r="W3" s="3"/>
      <c r="X3" s="3"/>
      <c r="Y3" s="3"/>
      <c r="Z3" s="3"/>
      <c r="AA3" s="3"/>
      <c r="AB3" s="2"/>
    </row>
    <row r="4" spans="1:27" ht="18">
      <c r="A4" s="9"/>
      <c r="B4" s="10"/>
      <c r="C4" s="10"/>
      <c r="D4" s="10"/>
      <c r="E4" s="10"/>
      <c r="F4" s="207" t="s">
        <v>24</v>
      </c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16"/>
      <c r="S4" s="16"/>
      <c r="T4" s="16"/>
      <c r="U4" s="17"/>
      <c r="V4" s="3"/>
      <c r="W4" s="3"/>
      <c r="X4" s="3"/>
      <c r="Y4" s="3"/>
      <c r="Z4" s="3"/>
      <c r="AA4" s="3"/>
    </row>
    <row r="5" spans="1:27" ht="15.75">
      <c r="A5" s="9"/>
      <c r="B5" s="10"/>
      <c r="C5" s="10"/>
      <c r="D5" s="10"/>
      <c r="E5" s="10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16"/>
      <c r="R5" s="16"/>
      <c r="S5" s="16"/>
      <c r="T5" s="16"/>
      <c r="U5" s="17"/>
      <c r="V5" s="3"/>
      <c r="W5" s="3"/>
      <c r="X5" s="3"/>
      <c r="Y5" s="3"/>
      <c r="Z5" s="3"/>
      <c r="AA5" s="3"/>
    </row>
    <row r="6" spans="1:21" ht="15.75">
      <c r="A6" s="9"/>
      <c r="B6" s="10"/>
      <c r="C6" s="10"/>
      <c r="D6" s="10"/>
      <c r="E6" s="10"/>
      <c r="F6" s="206" t="s">
        <v>26</v>
      </c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13"/>
      <c r="S6" s="13"/>
      <c r="T6" s="13"/>
      <c r="U6" s="19"/>
    </row>
    <row r="7" spans="1:21" ht="12.75">
      <c r="A7" s="9"/>
      <c r="B7" s="10"/>
      <c r="C7" s="10"/>
      <c r="D7" s="10"/>
      <c r="E7" s="10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10"/>
      <c r="R7" s="10"/>
      <c r="S7" s="10"/>
      <c r="T7" s="10"/>
      <c r="U7" s="19"/>
    </row>
    <row r="8" spans="1:21" ht="12.75">
      <c r="A8" s="9"/>
      <c r="B8" s="10"/>
      <c r="C8" s="10"/>
      <c r="D8" s="10"/>
      <c r="E8" s="10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10"/>
      <c r="R8" s="10"/>
      <c r="S8" s="10"/>
      <c r="T8" s="10"/>
      <c r="U8" s="19"/>
    </row>
    <row r="9" spans="1:21" ht="12.75">
      <c r="A9" s="39"/>
      <c r="B9" s="194" t="s">
        <v>1</v>
      </c>
      <c r="C9" s="195"/>
      <c r="D9" s="195"/>
      <c r="E9" s="195"/>
      <c r="F9" s="196"/>
      <c r="G9" s="194" t="s">
        <v>2</v>
      </c>
      <c r="H9" s="195"/>
      <c r="I9" s="195"/>
      <c r="J9" s="195"/>
      <c r="K9" s="196"/>
      <c r="L9" s="194" t="s">
        <v>3</v>
      </c>
      <c r="M9" s="195"/>
      <c r="N9" s="195"/>
      <c r="O9" s="195"/>
      <c r="P9" s="196"/>
      <c r="Q9" s="194" t="s">
        <v>4</v>
      </c>
      <c r="R9" s="195"/>
      <c r="S9" s="195"/>
      <c r="T9" s="195"/>
      <c r="U9" s="196"/>
    </row>
    <row r="10" spans="1:21" ht="12.75">
      <c r="A10" s="40"/>
      <c r="B10" s="185" t="s">
        <v>17</v>
      </c>
      <c r="C10" s="186"/>
      <c r="D10" s="186"/>
      <c r="E10" s="186"/>
      <c r="F10" s="187"/>
      <c r="G10" s="185" t="s">
        <v>22</v>
      </c>
      <c r="H10" s="186"/>
      <c r="I10" s="186"/>
      <c r="J10" s="186"/>
      <c r="K10" s="187"/>
      <c r="L10" s="185" t="s">
        <v>18</v>
      </c>
      <c r="M10" s="186"/>
      <c r="N10" s="186"/>
      <c r="O10" s="186"/>
      <c r="P10" s="187"/>
      <c r="Q10" s="185" t="s">
        <v>23</v>
      </c>
      <c r="R10" s="186"/>
      <c r="S10" s="186"/>
      <c r="T10" s="186"/>
      <c r="U10" s="187"/>
    </row>
    <row r="11" spans="1:21" ht="12.75">
      <c r="A11" s="40"/>
      <c r="B11" s="197" t="s">
        <v>7</v>
      </c>
      <c r="C11" s="199" t="s">
        <v>8</v>
      </c>
      <c r="D11" s="44"/>
      <c r="E11" s="124" t="s">
        <v>13</v>
      </c>
      <c r="F11" s="84" t="s">
        <v>14</v>
      </c>
      <c r="G11" s="197" t="s">
        <v>7</v>
      </c>
      <c r="H11" s="199" t="s">
        <v>8</v>
      </c>
      <c r="I11" s="44"/>
      <c r="J11" s="124" t="s">
        <v>13</v>
      </c>
      <c r="K11" s="84" t="s">
        <v>14</v>
      </c>
      <c r="L11" s="197" t="s">
        <v>7</v>
      </c>
      <c r="M11" s="199" t="s">
        <v>8</v>
      </c>
      <c r="N11" s="44"/>
      <c r="O11" s="124" t="s">
        <v>13</v>
      </c>
      <c r="P11" s="84" t="s">
        <v>14</v>
      </c>
      <c r="Q11" s="197" t="s">
        <v>7</v>
      </c>
      <c r="R11" s="199" t="s">
        <v>8</v>
      </c>
      <c r="S11" s="101"/>
      <c r="T11" s="124" t="s">
        <v>13</v>
      </c>
      <c r="U11" s="84" t="s">
        <v>14</v>
      </c>
    </row>
    <row r="12" spans="1:21" ht="12.75">
      <c r="A12" s="41" t="s">
        <v>25</v>
      </c>
      <c r="B12" s="201"/>
      <c r="C12" s="202"/>
      <c r="D12" s="45" t="s">
        <v>9</v>
      </c>
      <c r="E12" s="46">
        <v>2002</v>
      </c>
      <c r="F12" s="89" t="s">
        <v>15</v>
      </c>
      <c r="G12" s="203"/>
      <c r="H12" s="204"/>
      <c r="I12" s="177" t="s">
        <v>9</v>
      </c>
      <c r="J12" s="46">
        <v>2002</v>
      </c>
      <c r="K12" s="89" t="s">
        <v>15</v>
      </c>
      <c r="L12" s="198"/>
      <c r="M12" s="200"/>
      <c r="N12" s="47" t="s">
        <v>9</v>
      </c>
      <c r="O12" s="48">
        <v>2002</v>
      </c>
      <c r="P12" s="89" t="s">
        <v>15</v>
      </c>
      <c r="Q12" s="198"/>
      <c r="R12" s="200"/>
      <c r="S12" s="104" t="s">
        <v>9</v>
      </c>
      <c r="T12" s="46">
        <v>2002</v>
      </c>
      <c r="U12" s="172" t="s">
        <v>15</v>
      </c>
    </row>
    <row r="13" spans="1:22" ht="12.75">
      <c r="A13" s="179">
        <v>1</v>
      </c>
      <c r="B13" s="130" t="s">
        <v>35</v>
      </c>
      <c r="C13" s="131" t="s">
        <v>36</v>
      </c>
      <c r="D13" s="164">
        <v>9.46</v>
      </c>
      <c r="E13" s="50">
        <v>12.88</v>
      </c>
      <c r="F13" s="88">
        <f>D13-E13</f>
        <v>-3.42</v>
      </c>
      <c r="G13" s="127" t="s">
        <v>123</v>
      </c>
      <c r="H13" s="128" t="s">
        <v>124</v>
      </c>
      <c r="I13" s="129">
        <v>25.79</v>
      </c>
      <c r="J13" s="50">
        <v>30.53</v>
      </c>
      <c r="K13" s="88">
        <f>I13-J13</f>
        <v>-4.740000000000002</v>
      </c>
      <c r="L13" s="127" t="s">
        <v>211</v>
      </c>
      <c r="M13" s="128" t="s">
        <v>212</v>
      </c>
      <c r="N13" s="129">
        <v>35.25</v>
      </c>
      <c r="O13" s="110">
        <v>44.8</v>
      </c>
      <c r="P13" s="88">
        <f>N13-O13</f>
        <v>-9.549999999999997</v>
      </c>
      <c r="Q13" s="127" t="s">
        <v>283</v>
      </c>
      <c r="R13" s="128" t="s">
        <v>304</v>
      </c>
      <c r="S13" s="173">
        <v>45.23</v>
      </c>
      <c r="T13" s="50">
        <v>59.46</v>
      </c>
      <c r="U13" s="88">
        <f>S13-T13</f>
        <v>-14.230000000000004</v>
      </c>
      <c r="V13" t="s">
        <v>0</v>
      </c>
    </row>
    <row r="14" spans="1:22" ht="12.75">
      <c r="A14" s="180">
        <v>2</v>
      </c>
      <c r="B14" s="130" t="s">
        <v>38</v>
      </c>
      <c r="C14" s="131" t="s">
        <v>39</v>
      </c>
      <c r="D14" s="164">
        <v>20.26</v>
      </c>
      <c r="E14" s="51">
        <v>12.86</v>
      </c>
      <c r="F14" s="85">
        <f aca="true" t="shared" si="0" ref="F14:F31">D14-E14</f>
        <v>7.400000000000002</v>
      </c>
      <c r="G14" s="130" t="s">
        <v>125</v>
      </c>
      <c r="H14" s="131" t="s">
        <v>126</v>
      </c>
      <c r="I14" s="132">
        <v>42.89</v>
      </c>
      <c r="J14" s="51">
        <v>43.96</v>
      </c>
      <c r="K14" s="88">
        <f aca="true" t="shared" si="1" ref="K14:K31">I14-J14</f>
        <v>-1.0700000000000003</v>
      </c>
      <c r="L14" s="130" t="s">
        <v>213</v>
      </c>
      <c r="M14" s="131" t="s">
        <v>214</v>
      </c>
      <c r="N14" s="132">
        <v>59.21</v>
      </c>
      <c r="O14" s="51">
        <v>62.73</v>
      </c>
      <c r="P14" s="88">
        <f aca="true" t="shared" si="2" ref="P14:P31">N14-O14</f>
        <v>-3.519999999999996</v>
      </c>
      <c r="Q14" s="130" t="s">
        <v>305</v>
      </c>
      <c r="R14" s="131" t="s">
        <v>306</v>
      </c>
      <c r="S14" s="164">
        <v>75.79</v>
      </c>
      <c r="T14" s="51">
        <v>79.79</v>
      </c>
      <c r="U14" s="88">
        <f aca="true" t="shared" si="3" ref="U14:U31">S14-T14</f>
        <v>-4</v>
      </c>
      <c r="V14" t="s">
        <v>0</v>
      </c>
    </row>
    <row r="15" spans="1:22" ht="12.75">
      <c r="A15" s="180">
        <v>3</v>
      </c>
      <c r="B15" s="130" t="s">
        <v>40</v>
      </c>
      <c r="C15" s="131" t="s">
        <v>41</v>
      </c>
      <c r="D15" s="164">
        <v>15.89</v>
      </c>
      <c r="E15" s="51">
        <v>13.18</v>
      </c>
      <c r="F15" s="85">
        <f t="shared" si="0"/>
        <v>2.710000000000001</v>
      </c>
      <c r="G15" s="130" t="s">
        <v>128</v>
      </c>
      <c r="H15" s="131" t="s">
        <v>129</v>
      </c>
      <c r="I15" s="132">
        <v>41.46</v>
      </c>
      <c r="J15" s="51">
        <v>37.29</v>
      </c>
      <c r="K15" s="103">
        <f t="shared" si="1"/>
        <v>4.170000000000002</v>
      </c>
      <c r="L15" s="130" t="s">
        <v>215</v>
      </c>
      <c r="M15" s="131" t="s">
        <v>216</v>
      </c>
      <c r="N15" s="132">
        <v>56.69</v>
      </c>
      <c r="O15" s="51">
        <v>55.07</v>
      </c>
      <c r="P15" s="103">
        <f t="shared" si="2"/>
        <v>1.6199999999999974</v>
      </c>
      <c r="Q15" s="130" t="s">
        <v>307</v>
      </c>
      <c r="R15" s="131" t="s">
        <v>308</v>
      </c>
      <c r="S15" s="164">
        <v>75.89</v>
      </c>
      <c r="T15" s="51">
        <v>75.63</v>
      </c>
      <c r="U15" s="103">
        <f t="shared" si="3"/>
        <v>0.2600000000000051</v>
      </c>
      <c r="V15" t="s">
        <v>0</v>
      </c>
    </row>
    <row r="16" spans="1:22" ht="12.75">
      <c r="A16" s="180">
        <v>4</v>
      </c>
      <c r="B16" s="130" t="s">
        <v>42</v>
      </c>
      <c r="C16" s="131" t="s">
        <v>43</v>
      </c>
      <c r="D16" s="164">
        <v>14.41</v>
      </c>
      <c r="E16" s="51">
        <v>12.41</v>
      </c>
      <c r="F16" s="85">
        <f t="shared" si="0"/>
        <v>2</v>
      </c>
      <c r="G16" s="130" t="s">
        <v>131</v>
      </c>
      <c r="H16" s="131" t="s">
        <v>132</v>
      </c>
      <c r="I16" s="132">
        <v>44.24</v>
      </c>
      <c r="J16" s="51">
        <v>43.72</v>
      </c>
      <c r="K16" s="103">
        <f t="shared" si="1"/>
        <v>0.5200000000000031</v>
      </c>
      <c r="L16" s="130" t="s">
        <v>217</v>
      </c>
      <c r="M16" s="131" t="s">
        <v>218</v>
      </c>
      <c r="N16" s="132">
        <v>59.94</v>
      </c>
      <c r="O16" s="51">
        <v>60.06</v>
      </c>
      <c r="P16" s="88">
        <f t="shared" si="2"/>
        <v>-0.12000000000000455</v>
      </c>
      <c r="Q16" s="130" t="s">
        <v>309</v>
      </c>
      <c r="R16" s="131" t="s">
        <v>310</v>
      </c>
      <c r="S16" s="164">
        <v>77.95</v>
      </c>
      <c r="T16" s="51">
        <v>80.64</v>
      </c>
      <c r="U16" s="88">
        <f t="shared" si="3"/>
        <v>-2.6899999999999977</v>
      </c>
      <c r="V16" t="s">
        <v>0</v>
      </c>
    </row>
    <row r="17" spans="1:22" ht="12.75">
      <c r="A17" s="180">
        <v>5</v>
      </c>
      <c r="B17" s="130" t="s">
        <v>44</v>
      </c>
      <c r="C17" s="131" t="s">
        <v>45</v>
      </c>
      <c r="D17" s="164">
        <v>14.69</v>
      </c>
      <c r="E17" s="51">
        <v>15.05</v>
      </c>
      <c r="F17" s="86">
        <f t="shared" si="0"/>
        <v>-0.3600000000000012</v>
      </c>
      <c r="G17" s="130" t="s">
        <v>133</v>
      </c>
      <c r="H17" s="131" t="s">
        <v>127</v>
      </c>
      <c r="I17" s="132">
        <v>47.81</v>
      </c>
      <c r="J17" s="51">
        <v>38.93</v>
      </c>
      <c r="K17" s="103">
        <f t="shared" si="1"/>
        <v>8.880000000000003</v>
      </c>
      <c r="L17" s="130" t="s">
        <v>219</v>
      </c>
      <c r="M17" s="131" t="s">
        <v>220</v>
      </c>
      <c r="N17" s="132">
        <v>58.51</v>
      </c>
      <c r="O17" s="51">
        <v>57.34</v>
      </c>
      <c r="P17" s="103">
        <f t="shared" si="2"/>
        <v>1.1699999999999946</v>
      </c>
      <c r="Q17" s="130" t="s">
        <v>311</v>
      </c>
      <c r="R17" s="131" t="s">
        <v>312</v>
      </c>
      <c r="S17" s="164">
        <v>74.87</v>
      </c>
      <c r="T17" s="52">
        <v>75</v>
      </c>
      <c r="U17" s="88">
        <f t="shared" si="3"/>
        <v>-0.12999999999999545</v>
      </c>
      <c r="V17" t="s">
        <v>0</v>
      </c>
    </row>
    <row r="18" spans="1:22" ht="12.75">
      <c r="A18" s="180">
        <v>6</v>
      </c>
      <c r="B18" s="130" t="s">
        <v>46</v>
      </c>
      <c r="C18" s="131" t="s">
        <v>47</v>
      </c>
      <c r="D18" s="164">
        <v>16.06</v>
      </c>
      <c r="E18" s="51">
        <v>10.84</v>
      </c>
      <c r="F18" s="85">
        <f t="shared" si="0"/>
        <v>5.219999999999999</v>
      </c>
      <c r="G18" s="130" t="s">
        <v>134</v>
      </c>
      <c r="H18" s="131" t="s">
        <v>135</v>
      </c>
      <c r="I18" s="132">
        <v>42.89</v>
      </c>
      <c r="J18" s="51">
        <v>37.49</v>
      </c>
      <c r="K18" s="103">
        <f t="shared" si="1"/>
        <v>5.399999999999999</v>
      </c>
      <c r="L18" s="130" t="s">
        <v>221</v>
      </c>
      <c r="M18" s="131" t="s">
        <v>222</v>
      </c>
      <c r="N18" s="132">
        <v>58.72</v>
      </c>
      <c r="O18" s="51">
        <v>59.98</v>
      </c>
      <c r="P18" s="88">
        <f t="shared" si="2"/>
        <v>-1.259999999999998</v>
      </c>
      <c r="Q18" s="130" t="s">
        <v>313</v>
      </c>
      <c r="R18" s="131" t="s">
        <v>314</v>
      </c>
      <c r="S18" s="164">
        <v>75.11</v>
      </c>
      <c r="T18" s="51">
        <v>79.01</v>
      </c>
      <c r="U18" s="88">
        <f t="shared" si="3"/>
        <v>-3.9000000000000057</v>
      </c>
      <c r="V18" t="s">
        <v>0</v>
      </c>
    </row>
    <row r="19" spans="1:22" ht="12.75">
      <c r="A19" s="180">
        <v>7</v>
      </c>
      <c r="B19" s="130" t="s">
        <v>48</v>
      </c>
      <c r="C19" s="131" t="s">
        <v>49</v>
      </c>
      <c r="D19" s="164">
        <v>15.17</v>
      </c>
      <c r="E19" s="51">
        <v>14.43</v>
      </c>
      <c r="F19" s="85">
        <f t="shared" si="0"/>
        <v>0.7400000000000002</v>
      </c>
      <c r="G19" s="130" t="s">
        <v>136</v>
      </c>
      <c r="H19" s="131" t="s">
        <v>137</v>
      </c>
      <c r="I19" s="132">
        <v>41.59</v>
      </c>
      <c r="J19" s="51">
        <v>43.03</v>
      </c>
      <c r="K19" s="88">
        <f t="shared" si="1"/>
        <v>-1.4399999999999977</v>
      </c>
      <c r="L19" s="130" t="s">
        <v>223</v>
      </c>
      <c r="M19" s="131" t="s">
        <v>224</v>
      </c>
      <c r="N19" s="132">
        <v>58.91</v>
      </c>
      <c r="O19" s="51">
        <v>62.22</v>
      </c>
      <c r="P19" s="88">
        <f t="shared" si="2"/>
        <v>-3.3100000000000023</v>
      </c>
      <c r="Q19" s="130" t="s">
        <v>315</v>
      </c>
      <c r="R19" s="131" t="s">
        <v>316</v>
      </c>
      <c r="S19" s="164">
        <v>79.39</v>
      </c>
      <c r="T19" s="51">
        <v>83.37</v>
      </c>
      <c r="U19" s="88">
        <f t="shared" si="3"/>
        <v>-3.980000000000004</v>
      </c>
      <c r="V19" t="s">
        <v>0</v>
      </c>
    </row>
    <row r="20" spans="1:22" ht="12.75">
      <c r="A20" s="180">
        <v>8</v>
      </c>
      <c r="B20" s="130" t="s">
        <v>50</v>
      </c>
      <c r="C20" s="131" t="s">
        <v>51</v>
      </c>
      <c r="D20" s="164">
        <v>17.48</v>
      </c>
      <c r="E20" s="51">
        <v>11.11</v>
      </c>
      <c r="F20" s="85">
        <f t="shared" si="0"/>
        <v>6.370000000000001</v>
      </c>
      <c r="G20" s="130" t="s">
        <v>138</v>
      </c>
      <c r="H20" s="131" t="s">
        <v>139</v>
      </c>
      <c r="I20" s="132">
        <v>44.71</v>
      </c>
      <c r="J20" s="51">
        <v>35.98</v>
      </c>
      <c r="K20" s="103">
        <f t="shared" si="1"/>
        <v>8.730000000000004</v>
      </c>
      <c r="L20" s="130" t="s">
        <v>225</v>
      </c>
      <c r="M20" s="131" t="s">
        <v>226</v>
      </c>
      <c r="N20" s="132">
        <v>57.31</v>
      </c>
      <c r="O20" s="51">
        <v>55.68</v>
      </c>
      <c r="P20" s="103">
        <f t="shared" si="2"/>
        <v>1.6300000000000026</v>
      </c>
      <c r="Q20" s="130" t="s">
        <v>317</v>
      </c>
      <c r="R20" s="131" t="s">
        <v>318</v>
      </c>
      <c r="S20" s="164">
        <v>75.15</v>
      </c>
      <c r="T20" s="51">
        <v>76.01</v>
      </c>
      <c r="U20" s="88">
        <f t="shared" si="3"/>
        <v>-0.8599999999999994</v>
      </c>
      <c r="V20" t="s">
        <v>0</v>
      </c>
    </row>
    <row r="21" spans="1:22" ht="12.75">
      <c r="A21" s="180">
        <v>9</v>
      </c>
      <c r="B21" s="130" t="s">
        <v>52</v>
      </c>
      <c r="C21" s="131" t="s">
        <v>53</v>
      </c>
      <c r="D21" s="164">
        <v>15.63</v>
      </c>
      <c r="E21" s="51">
        <v>14.17</v>
      </c>
      <c r="F21" s="85">
        <f t="shared" si="0"/>
        <v>1.4600000000000009</v>
      </c>
      <c r="G21" s="130" t="s">
        <v>140</v>
      </c>
      <c r="H21" s="131" t="s">
        <v>141</v>
      </c>
      <c r="I21" s="132">
        <v>42.13</v>
      </c>
      <c r="J21" s="51">
        <v>41.09</v>
      </c>
      <c r="K21" s="103">
        <f t="shared" si="1"/>
        <v>1.0399999999999991</v>
      </c>
      <c r="L21" s="130" t="s">
        <v>227</v>
      </c>
      <c r="M21" s="131" t="s">
        <v>228</v>
      </c>
      <c r="N21" s="132">
        <v>57.54</v>
      </c>
      <c r="O21" s="51">
        <v>58.58</v>
      </c>
      <c r="P21" s="88">
        <f t="shared" si="2"/>
        <v>-1.0399999999999991</v>
      </c>
      <c r="Q21" s="130" t="s">
        <v>319</v>
      </c>
      <c r="R21" s="131" t="s">
        <v>320</v>
      </c>
      <c r="S21" s="164">
        <v>77.16</v>
      </c>
      <c r="T21" s="51">
        <v>77.96</v>
      </c>
      <c r="U21" s="88">
        <f t="shared" si="3"/>
        <v>-0.7999999999999972</v>
      </c>
      <c r="V21" t="s">
        <v>0</v>
      </c>
    </row>
    <row r="22" spans="1:22" ht="12.75">
      <c r="A22" s="180">
        <v>10</v>
      </c>
      <c r="B22" s="130" t="s">
        <v>55</v>
      </c>
      <c r="C22" s="131" t="s">
        <v>56</v>
      </c>
      <c r="D22" s="164">
        <v>10.97</v>
      </c>
      <c r="E22" s="51">
        <v>10.51</v>
      </c>
      <c r="F22" s="85">
        <f t="shared" si="0"/>
        <v>0.46000000000000085</v>
      </c>
      <c r="G22" s="130" t="s">
        <v>142</v>
      </c>
      <c r="H22" s="131" t="s">
        <v>143</v>
      </c>
      <c r="I22" s="132">
        <v>43.23</v>
      </c>
      <c r="J22" s="51">
        <v>37.74</v>
      </c>
      <c r="K22" s="103">
        <f t="shared" si="1"/>
        <v>5.489999999999995</v>
      </c>
      <c r="L22" s="130" t="s">
        <v>229</v>
      </c>
      <c r="M22" s="131" t="s">
        <v>230</v>
      </c>
      <c r="N22" s="132">
        <v>61.94</v>
      </c>
      <c r="O22" s="51">
        <v>55.73</v>
      </c>
      <c r="P22" s="103">
        <f t="shared" si="2"/>
        <v>6.210000000000001</v>
      </c>
      <c r="Q22" s="130" t="s">
        <v>321</v>
      </c>
      <c r="R22" s="131" t="s">
        <v>322</v>
      </c>
      <c r="S22" s="164">
        <v>77.1</v>
      </c>
      <c r="T22" s="51">
        <v>77.55</v>
      </c>
      <c r="U22" s="88">
        <f t="shared" si="3"/>
        <v>-0.45000000000000284</v>
      </c>
      <c r="V22" t="s">
        <v>0</v>
      </c>
    </row>
    <row r="23" spans="1:22" ht="12.75">
      <c r="A23" s="180">
        <v>11</v>
      </c>
      <c r="B23" s="130" t="s">
        <v>57</v>
      </c>
      <c r="C23" s="131" t="s">
        <v>58</v>
      </c>
      <c r="D23" s="164">
        <v>9.43</v>
      </c>
      <c r="E23" s="51">
        <v>11.74</v>
      </c>
      <c r="F23" s="86">
        <f t="shared" si="0"/>
        <v>-2.3100000000000005</v>
      </c>
      <c r="G23" s="130" t="s">
        <v>144</v>
      </c>
      <c r="H23" s="131" t="s">
        <v>145</v>
      </c>
      <c r="I23" s="132">
        <v>37.61</v>
      </c>
      <c r="J23" s="51">
        <v>40.36</v>
      </c>
      <c r="K23" s="88">
        <f t="shared" si="1"/>
        <v>-2.75</v>
      </c>
      <c r="L23" s="130" t="s">
        <v>231</v>
      </c>
      <c r="M23" s="131" t="s">
        <v>232</v>
      </c>
      <c r="N23" s="132">
        <v>58.4</v>
      </c>
      <c r="O23" s="51">
        <v>61.92</v>
      </c>
      <c r="P23" s="88">
        <f t="shared" si="2"/>
        <v>-3.520000000000003</v>
      </c>
      <c r="Q23" s="130" t="s">
        <v>323</v>
      </c>
      <c r="R23" s="131" t="s">
        <v>324</v>
      </c>
      <c r="S23" s="164">
        <v>80.77</v>
      </c>
      <c r="T23" s="51">
        <v>82.51</v>
      </c>
      <c r="U23" s="88">
        <f t="shared" si="3"/>
        <v>-1.740000000000009</v>
      </c>
      <c r="V23" t="s">
        <v>0</v>
      </c>
    </row>
    <row r="24" spans="1:22" ht="12.75">
      <c r="A24" s="180">
        <v>35</v>
      </c>
      <c r="B24" s="130" t="s">
        <v>59</v>
      </c>
      <c r="C24" s="131" t="s">
        <v>60</v>
      </c>
      <c r="D24" s="164">
        <v>15.75</v>
      </c>
      <c r="E24" s="51">
        <v>14.66</v>
      </c>
      <c r="F24" s="85">
        <f t="shared" si="0"/>
        <v>1.0899999999999999</v>
      </c>
      <c r="G24" s="130" t="s">
        <v>146</v>
      </c>
      <c r="H24" s="131" t="s">
        <v>147</v>
      </c>
      <c r="I24" s="132">
        <v>45.73</v>
      </c>
      <c r="J24" s="51">
        <v>44.33</v>
      </c>
      <c r="K24" s="103">
        <f t="shared" si="1"/>
        <v>1.3999999999999986</v>
      </c>
      <c r="L24" s="130" t="s">
        <v>233</v>
      </c>
      <c r="M24" s="131" t="s">
        <v>234</v>
      </c>
      <c r="N24" s="132">
        <v>57.29</v>
      </c>
      <c r="O24" s="51">
        <v>55.85</v>
      </c>
      <c r="P24" s="103">
        <f t="shared" si="2"/>
        <v>1.4399999999999977</v>
      </c>
      <c r="Q24" s="130" t="s">
        <v>325</v>
      </c>
      <c r="R24" s="131" t="s">
        <v>326</v>
      </c>
      <c r="S24" s="164">
        <v>73.53</v>
      </c>
      <c r="T24" s="51">
        <v>75.57</v>
      </c>
      <c r="U24" s="88">
        <f t="shared" si="3"/>
        <v>-2.039999999999992</v>
      </c>
      <c r="V24" t="s">
        <v>0</v>
      </c>
    </row>
    <row r="25" spans="1:22" ht="12.75">
      <c r="A25" s="180">
        <v>36</v>
      </c>
      <c r="B25" s="130" t="s">
        <v>61</v>
      </c>
      <c r="C25" s="131" t="s">
        <v>62</v>
      </c>
      <c r="D25" s="164">
        <v>11.73</v>
      </c>
      <c r="E25" s="51">
        <v>10.82</v>
      </c>
      <c r="F25" s="85">
        <f t="shared" si="0"/>
        <v>0.9100000000000001</v>
      </c>
      <c r="G25" s="130" t="s">
        <v>148</v>
      </c>
      <c r="H25" s="131" t="s">
        <v>149</v>
      </c>
      <c r="I25" s="132">
        <v>41.52</v>
      </c>
      <c r="J25" s="51">
        <v>40.27</v>
      </c>
      <c r="K25" s="103">
        <f t="shared" si="1"/>
        <v>1.25</v>
      </c>
      <c r="L25" s="130" t="s">
        <v>235</v>
      </c>
      <c r="M25" s="131" t="s">
        <v>236</v>
      </c>
      <c r="N25" s="132">
        <v>56.26</v>
      </c>
      <c r="O25" s="51">
        <v>56.57</v>
      </c>
      <c r="P25" s="88">
        <f t="shared" si="2"/>
        <v>-0.3100000000000023</v>
      </c>
      <c r="Q25" s="130" t="s">
        <v>327</v>
      </c>
      <c r="R25" s="131" t="s">
        <v>328</v>
      </c>
      <c r="S25" s="164">
        <v>76.23</v>
      </c>
      <c r="T25" s="51">
        <v>74.71</v>
      </c>
      <c r="U25" s="103">
        <f t="shared" si="3"/>
        <v>1.5200000000000102</v>
      </c>
      <c r="V25" t="s">
        <v>0</v>
      </c>
    </row>
    <row r="26" spans="1:22" ht="12.75">
      <c r="A26" s="180">
        <v>37</v>
      </c>
      <c r="B26" s="130" t="s">
        <v>63</v>
      </c>
      <c r="C26" s="131" t="s">
        <v>64</v>
      </c>
      <c r="D26" s="164">
        <v>14.38</v>
      </c>
      <c r="E26" s="51">
        <v>12.12</v>
      </c>
      <c r="F26" s="85">
        <f t="shared" si="0"/>
        <v>2.2600000000000016</v>
      </c>
      <c r="G26" s="130" t="s">
        <v>150</v>
      </c>
      <c r="H26" s="131" t="s">
        <v>151</v>
      </c>
      <c r="I26" s="132">
        <v>41.07</v>
      </c>
      <c r="J26" s="52">
        <v>41.1</v>
      </c>
      <c r="K26" s="88">
        <f t="shared" si="1"/>
        <v>-0.030000000000001137</v>
      </c>
      <c r="L26" s="130" t="s">
        <v>237</v>
      </c>
      <c r="M26" s="131" t="s">
        <v>238</v>
      </c>
      <c r="N26" s="132">
        <v>54.59</v>
      </c>
      <c r="O26" s="51">
        <v>59.09</v>
      </c>
      <c r="P26" s="88">
        <f t="shared" si="2"/>
        <v>-4.5</v>
      </c>
      <c r="Q26" s="130" t="s">
        <v>329</v>
      </c>
      <c r="R26" s="131" t="s">
        <v>330</v>
      </c>
      <c r="S26" s="164">
        <v>70.88</v>
      </c>
      <c r="T26" s="51">
        <v>71.21</v>
      </c>
      <c r="U26" s="88">
        <f t="shared" si="3"/>
        <v>-0.3299999999999983</v>
      </c>
      <c r="V26" t="s">
        <v>0</v>
      </c>
    </row>
    <row r="27" spans="1:22" ht="12.75">
      <c r="A27" s="180">
        <v>38</v>
      </c>
      <c r="B27" s="130" t="s">
        <v>65</v>
      </c>
      <c r="C27" s="131" t="s">
        <v>66</v>
      </c>
      <c r="D27" s="164">
        <v>12.67</v>
      </c>
      <c r="E27" s="51">
        <v>15.19</v>
      </c>
      <c r="F27" s="86">
        <f t="shared" si="0"/>
        <v>-2.5199999999999996</v>
      </c>
      <c r="G27" s="130" t="s">
        <v>152</v>
      </c>
      <c r="H27" s="131" t="s">
        <v>153</v>
      </c>
      <c r="I27" s="132">
        <v>37.4</v>
      </c>
      <c r="J27" s="51">
        <v>41.74</v>
      </c>
      <c r="K27" s="88">
        <f t="shared" si="1"/>
        <v>-4.340000000000003</v>
      </c>
      <c r="L27" s="130" t="s">
        <v>239</v>
      </c>
      <c r="M27" s="131" t="s">
        <v>240</v>
      </c>
      <c r="N27" s="132">
        <v>59.35</v>
      </c>
      <c r="O27" s="51">
        <v>64.94</v>
      </c>
      <c r="P27" s="88">
        <f t="shared" si="2"/>
        <v>-5.589999999999996</v>
      </c>
      <c r="Q27" s="130" t="s">
        <v>331</v>
      </c>
      <c r="R27" s="131" t="s">
        <v>332</v>
      </c>
      <c r="S27" s="164">
        <v>79.75</v>
      </c>
      <c r="T27" s="51">
        <v>81.14</v>
      </c>
      <c r="U27" s="88">
        <f t="shared" si="3"/>
        <v>-1.3900000000000006</v>
      </c>
      <c r="V27" t="s">
        <v>0</v>
      </c>
    </row>
    <row r="28" spans="1:22" ht="12.75">
      <c r="A28" s="180">
        <v>39</v>
      </c>
      <c r="B28" s="130" t="s">
        <v>67</v>
      </c>
      <c r="C28" s="131" t="s">
        <v>68</v>
      </c>
      <c r="D28" s="164">
        <v>16.93</v>
      </c>
      <c r="E28" s="52">
        <v>10.2</v>
      </c>
      <c r="F28" s="85">
        <f t="shared" si="0"/>
        <v>6.73</v>
      </c>
      <c r="G28" s="130" t="s">
        <v>154</v>
      </c>
      <c r="H28" s="131" t="s">
        <v>155</v>
      </c>
      <c r="I28" s="132">
        <v>51.56</v>
      </c>
      <c r="J28" s="51">
        <v>42.09</v>
      </c>
      <c r="K28" s="103">
        <f t="shared" si="1"/>
        <v>9.469999999999999</v>
      </c>
      <c r="L28" s="130" t="s">
        <v>241</v>
      </c>
      <c r="M28" s="131" t="s">
        <v>242</v>
      </c>
      <c r="N28" s="132">
        <v>63.28</v>
      </c>
      <c r="O28" s="51">
        <v>58.42</v>
      </c>
      <c r="P28" s="103">
        <f t="shared" si="2"/>
        <v>4.859999999999999</v>
      </c>
      <c r="Q28" s="130" t="s">
        <v>333</v>
      </c>
      <c r="R28" s="131" t="s">
        <v>334</v>
      </c>
      <c r="S28" s="164">
        <v>78.65</v>
      </c>
      <c r="T28" s="51">
        <v>74.49</v>
      </c>
      <c r="U28" s="103">
        <f t="shared" si="3"/>
        <v>4.160000000000011</v>
      </c>
      <c r="V28" t="s">
        <v>0</v>
      </c>
    </row>
    <row r="29" spans="1:22" ht="12.75">
      <c r="A29" s="180">
        <v>41</v>
      </c>
      <c r="B29" s="130" t="s">
        <v>69</v>
      </c>
      <c r="C29" s="131" t="s">
        <v>70</v>
      </c>
      <c r="D29" s="164">
        <v>14.71</v>
      </c>
      <c r="E29" s="51">
        <v>12.12</v>
      </c>
      <c r="F29" s="85">
        <f t="shared" si="0"/>
        <v>2.5900000000000016</v>
      </c>
      <c r="G29" s="130" t="s">
        <v>156</v>
      </c>
      <c r="H29" s="131" t="s">
        <v>157</v>
      </c>
      <c r="I29" s="132">
        <v>45.59</v>
      </c>
      <c r="J29" s="51">
        <v>41.41</v>
      </c>
      <c r="K29" s="103">
        <f t="shared" si="1"/>
        <v>4.180000000000007</v>
      </c>
      <c r="L29" s="130" t="s">
        <v>243</v>
      </c>
      <c r="M29" s="131" t="s">
        <v>244</v>
      </c>
      <c r="N29" s="132">
        <v>54.41</v>
      </c>
      <c r="O29" s="51">
        <v>55.56</v>
      </c>
      <c r="P29" s="88">
        <f t="shared" si="2"/>
        <v>-1.1500000000000057</v>
      </c>
      <c r="Q29" s="130" t="s">
        <v>335</v>
      </c>
      <c r="R29" s="131" t="s">
        <v>336</v>
      </c>
      <c r="S29" s="164">
        <v>67.16</v>
      </c>
      <c r="T29" s="51">
        <v>70.71</v>
      </c>
      <c r="U29" s="88">
        <f t="shared" si="3"/>
        <v>-3.549999999999997</v>
      </c>
      <c r="V29" t="s">
        <v>0</v>
      </c>
    </row>
    <row r="30" spans="1:22" ht="13.5" thickBot="1">
      <c r="A30" s="182">
        <v>42</v>
      </c>
      <c r="B30" s="143" t="s">
        <v>71</v>
      </c>
      <c r="C30" s="144" t="s">
        <v>72</v>
      </c>
      <c r="D30" s="176">
        <v>17.16</v>
      </c>
      <c r="E30" s="64">
        <v>15.66</v>
      </c>
      <c r="F30" s="76">
        <f t="shared" si="0"/>
        <v>1.5</v>
      </c>
      <c r="G30" s="130" t="s">
        <v>158</v>
      </c>
      <c r="H30" s="131" t="s">
        <v>159</v>
      </c>
      <c r="I30" s="132">
        <v>46.27</v>
      </c>
      <c r="J30" s="64">
        <v>47.33</v>
      </c>
      <c r="K30" s="100">
        <f t="shared" si="1"/>
        <v>-1.0599999999999952</v>
      </c>
      <c r="L30" s="143" t="s">
        <v>245</v>
      </c>
      <c r="M30" s="144" t="s">
        <v>246</v>
      </c>
      <c r="N30" s="145">
        <v>63.81</v>
      </c>
      <c r="O30" s="53">
        <v>69.4</v>
      </c>
      <c r="P30" s="100">
        <f t="shared" si="2"/>
        <v>-5.590000000000003</v>
      </c>
      <c r="Q30" s="143" t="s">
        <v>337</v>
      </c>
      <c r="R30" s="144" t="s">
        <v>338</v>
      </c>
      <c r="S30" s="176">
        <v>79.48</v>
      </c>
      <c r="T30" s="64">
        <v>82.92</v>
      </c>
      <c r="U30" s="100">
        <f t="shared" si="3"/>
        <v>-3.4399999999999977</v>
      </c>
      <c r="V30" t="s">
        <v>0</v>
      </c>
    </row>
    <row r="31" spans="1:22" ht="13.5" thickTop="1">
      <c r="A31" s="181" t="s">
        <v>20</v>
      </c>
      <c r="B31" s="146" t="s">
        <v>73</v>
      </c>
      <c r="C31" s="147" t="s">
        <v>74</v>
      </c>
      <c r="D31" s="161">
        <v>14.29</v>
      </c>
      <c r="E31" s="65">
        <f>SUM(E13:E30)/18</f>
        <v>12.774999999999999</v>
      </c>
      <c r="F31" s="87">
        <f t="shared" si="0"/>
        <v>1.5150000000000006</v>
      </c>
      <c r="G31" s="174" t="s">
        <v>160</v>
      </c>
      <c r="H31" s="175" t="s">
        <v>161</v>
      </c>
      <c r="I31" s="178">
        <v>41.11</v>
      </c>
      <c r="J31" s="65">
        <f>SUM(J13:J30)/18</f>
        <v>40.466111111111125</v>
      </c>
      <c r="K31" s="103">
        <f t="shared" si="1"/>
        <v>0.6438888888888741</v>
      </c>
      <c r="L31" s="146" t="s">
        <v>247</v>
      </c>
      <c r="M31" s="147" t="s">
        <v>248</v>
      </c>
      <c r="N31" s="161">
        <v>55.99</v>
      </c>
      <c r="O31" s="65">
        <f>SUM(O13:O30)/18</f>
        <v>58.55222222222224</v>
      </c>
      <c r="P31" s="88">
        <f t="shared" si="2"/>
        <v>-2.562222222222239</v>
      </c>
      <c r="Q31" s="146" t="s">
        <v>339</v>
      </c>
      <c r="R31" s="147" t="s">
        <v>340</v>
      </c>
      <c r="S31" s="148">
        <v>73.18</v>
      </c>
      <c r="T31" s="65">
        <f>SUM(T13:T30)/18</f>
        <v>76.53777777777779</v>
      </c>
      <c r="U31" s="88">
        <f t="shared" si="3"/>
        <v>-3.357777777777784</v>
      </c>
      <c r="V31" t="s">
        <v>0</v>
      </c>
    </row>
    <row r="32" spans="2:24" ht="12.75">
      <c r="B32" s="28" t="s">
        <v>30</v>
      </c>
      <c r="C32" s="29"/>
      <c r="D32" s="116">
        <v>1785</v>
      </c>
      <c r="E32" s="33"/>
      <c r="F32" s="66"/>
      <c r="G32" s="28" t="s">
        <v>30</v>
      </c>
      <c r="H32" s="29"/>
      <c r="I32" s="116">
        <v>5136</v>
      </c>
      <c r="J32" s="67"/>
      <c r="K32" s="68"/>
      <c r="L32" s="28" t="s">
        <v>30</v>
      </c>
      <c r="M32" s="29"/>
      <c r="N32" s="116">
        <v>6996</v>
      </c>
      <c r="O32" s="67"/>
      <c r="P32" s="68"/>
      <c r="Q32" s="28" t="s">
        <v>302</v>
      </c>
      <c r="R32" s="29"/>
      <c r="S32" s="116">
        <v>9143</v>
      </c>
      <c r="T32" s="33"/>
      <c r="U32" s="66"/>
      <c r="V32" s="79">
        <v>15.95</v>
      </c>
      <c r="W32" s="79">
        <v>12.74</v>
      </c>
      <c r="X32" s="108">
        <v>14.29</v>
      </c>
    </row>
    <row r="33" spans="22:24" ht="12.75">
      <c r="V33" s="79">
        <v>42.86</v>
      </c>
      <c r="W33" s="79">
        <v>39.47</v>
      </c>
      <c r="X33" s="108">
        <v>41.11</v>
      </c>
    </row>
    <row r="34" spans="22:24" ht="12.75">
      <c r="V34" s="79">
        <v>59.16</v>
      </c>
      <c r="W34" s="79">
        <v>53.05</v>
      </c>
      <c r="X34" s="108">
        <v>55.99</v>
      </c>
    </row>
    <row r="35" spans="22:24" ht="12.75">
      <c r="V35" s="79">
        <v>74.83</v>
      </c>
      <c r="W35" s="79">
        <v>71.64</v>
      </c>
      <c r="X35" s="79">
        <v>73.18</v>
      </c>
    </row>
  </sheetData>
  <mergeCells count="19">
    <mergeCell ref="F2:Q2"/>
    <mergeCell ref="F6:Q6"/>
    <mergeCell ref="F4:Q4"/>
    <mergeCell ref="B9:F9"/>
    <mergeCell ref="G9:K9"/>
    <mergeCell ref="L9:P9"/>
    <mergeCell ref="Q9:U9"/>
    <mergeCell ref="B10:F10"/>
    <mergeCell ref="G10:K10"/>
    <mergeCell ref="L10:P10"/>
    <mergeCell ref="Q10:U10"/>
    <mergeCell ref="B11:B12"/>
    <mergeCell ref="C11:C12"/>
    <mergeCell ref="G11:G12"/>
    <mergeCell ref="H11:H12"/>
    <mergeCell ref="L11:L12"/>
    <mergeCell ref="M11:M12"/>
    <mergeCell ref="Q11:Q12"/>
    <mergeCell ref="R11:R12"/>
  </mergeCells>
  <printOptions/>
  <pageMargins left="0" right="0" top="1.1811023622047245" bottom="0" header="0.5118110236220472" footer="0.5118110236220472"/>
  <pageSetup horizontalDpi="300" verticalDpi="300" orientation="portrait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7"/>
  <sheetViews>
    <sheetView workbookViewId="0" topLeftCell="A4">
      <selection activeCell="S34" sqref="S34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6.28125" style="0" customWidth="1"/>
    <col min="4" max="4" width="6.00390625" style="0" customWidth="1"/>
    <col min="5" max="5" width="8.140625" style="0" customWidth="1"/>
    <col min="6" max="6" width="6.7109375" style="0" customWidth="1"/>
    <col min="7" max="7" width="7.00390625" style="0" customWidth="1"/>
    <col min="8" max="8" width="6.8515625" style="0" customWidth="1"/>
    <col min="9" max="9" width="6.421875" style="0" customWidth="1"/>
    <col min="10" max="10" width="7.8515625" style="0" customWidth="1"/>
    <col min="11" max="11" width="6.7109375" style="0" customWidth="1"/>
    <col min="12" max="13" width="8.00390625" style="0" customWidth="1"/>
    <col min="14" max="14" width="7.00390625" style="0" customWidth="1"/>
    <col min="15" max="15" width="8.421875" style="0" customWidth="1"/>
    <col min="16" max="16" width="5.57421875" style="0" customWidth="1"/>
    <col min="17" max="17" width="7.28125" style="0" customWidth="1"/>
    <col min="18" max="19" width="6.8515625" style="0" customWidth="1"/>
    <col min="20" max="20" width="7.57421875" style="0" customWidth="1"/>
    <col min="21" max="21" width="6.28125" style="0" customWidth="1"/>
  </cols>
  <sheetData>
    <row r="1" spans="1:27" ht="15.75" customHeight="1">
      <c r="A1" s="4"/>
      <c r="B1" s="5"/>
      <c r="C1" s="5"/>
      <c r="D1" s="5"/>
      <c r="E1" s="5"/>
      <c r="F1" s="6" t="s">
        <v>6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/>
      <c r="V1" s="1"/>
      <c r="W1" s="1"/>
      <c r="X1" s="1"/>
      <c r="Y1" s="1"/>
      <c r="Z1" s="1"/>
      <c r="AA1" s="1"/>
    </row>
    <row r="2" spans="1:28" ht="20.25" customHeight="1">
      <c r="A2" s="9"/>
      <c r="B2" s="10"/>
      <c r="C2" s="10"/>
      <c r="D2" s="10"/>
      <c r="E2" s="10"/>
      <c r="F2" s="11" t="s">
        <v>11</v>
      </c>
      <c r="G2" s="1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4"/>
      <c r="V2" s="2"/>
      <c r="W2" s="2"/>
      <c r="X2" s="2"/>
      <c r="Y2" s="2"/>
      <c r="Z2" s="2"/>
      <c r="AA2" s="2"/>
      <c r="AB2" s="2"/>
    </row>
    <row r="3" spans="1:28" ht="15.75" customHeight="1">
      <c r="A3" s="9"/>
      <c r="B3" s="10"/>
      <c r="C3" s="15" t="s">
        <v>5</v>
      </c>
      <c r="D3" s="15"/>
      <c r="E3" s="15"/>
      <c r="F3" s="16"/>
      <c r="G3" s="16"/>
      <c r="H3" s="16"/>
      <c r="I3" s="16"/>
      <c r="J3" s="16"/>
      <c r="K3" s="16"/>
      <c r="L3" s="16"/>
      <c r="M3" s="16"/>
      <c r="N3" s="16"/>
      <c r="O3" s="16"/>
      <c r="P3" s="10"/>
      <c r="Q3" s="16"/>
      <c r="R3" s="16"/>
      <c r="S3" s="16"/>
      <c r="T3" s="16"/>
      <c r="U3" s="17"/>
      <c r="V3" s="3"/>
      <c r="W3" s="3"/>
      <c r="X3" s="3"/>
      <c r="Y3" s="3"/>
      <c r="Z3" s="3"/>
      <c r="AA3" s="3"/>
      <c r="AB3" s="2"/>
    </row>
    <row r="4" spans="1:27" ht="15.75">
      <c r="A4" s="9"/>
      <c r="B4" s="10"/>
      <c r="C4" s="10"/>
      <c r="D4" s="10"/>
      <c r="E4" s="10"/>
      <c r="F4" s="16"/>
      <c r="G4" s="18" t="s">
        <v>21</v>
      </c>
      <c r="H4" s="18"/>
      <c r="I4" s="18"/>
      <c r="J4" s="18"/>
      <c r="K4" s="18"/>
      <c r="L4" s="16"/>
      <c r="M4" s="16"/>
      <c r="N4" s="16"/>
      <c r="O4" s="16"/>
      <c r="P4" s="16"/>
      <c r="Q4" s="16"/>
      <c r="R4" s="16"/>
      <c r="S4" s="16"/>
      <c r="T4" s="16"/>
      <c r="U4" s="17"/>
      <c r="V4" s="3"/>
      <c r="W4" s="3"/>
      <c r="X4" s="3"/>
      <c r="Y4" s="3"/>
      <c r="Z4" s="3"/>
      <c r="AA4" s="3"/>
    </row>
    <row r="5" spans="1:27" ht="15.75">
      <c r="A5" s="9"/>
      <c r="B5" s="10"/>
      <c r="C5" s="10"/>
      <c r="D5" s="10"/>
      <c r="E5" s="10"/>
      <c r="F5" s="16"/>
      <c r="G5" s="18"/>
      <c r="H5" s="18"/>
      <c r="I5" s="18"/>
      <c r="J5" s="18"/>
      <c r="K5" s="18"/>
      <c r="L5" s="16"/>
      <c r="M5" s="16"/>
      <c r="N5" s="16"/>
      <c r="O5" s="16"/>
      <c r="P5" s="16"/>
      <c r="Q5" s="16"/>
      <c r="R5" s="16"/>
      <c r="S5" s="16"/>
      <c r="T5" s="16"/>
      <c r="U5" s="17"/>
      <c r="V5" s="3"/>
      <c r="W5" s="3"/>
      <c r="X5" s="3"/>
      <c r="Y5" s="3"/>
      <c r="Z5" s="3"/>
      <c r="AA5" s="3"/>
    </row>
    <row r="6" spans="1:21" ht="15.75">
      <c r="A6" s="9"/>
      <c r="B6" s="10"/>
      <c r="C6" s="10"/>
      <c r="D6" s="10"/>
      <c r="E6" s="10"/>
      <c r="F6" s="35" t="s">
        <v>27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13"/>
      <c r="R6" s="13"/>
      <c r="S6" s="13"/>
      <c r="T6" s="13"/>
      <c r="U6" s="19"/>
    </row>
    <row r="7" spans="1:21" ht="12.7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9"/>
    </row>
    <row r="8" spans="1:21" ht="12.75">
      <c r="A8" s="9"/>
      <c r="B8" s="194" t="s">
        <v>1</v>
      </c>
      <c r="C8" s="195"/>
      <c r="D8" s="195"/>
      <c r="E8" s="195"/>
      <c r="F8" s="196"/>
      <c r="G8" s="194" t="s">
        <v>2</v>
      </c>
      <c r="H8" s="195"/>
      <c r="I8" s="195"/>
      <c r="J8" s="195"/>
      <c r="K8" s="196"/>
      <c r="L8" s="194" t="s">
        <v>3</v>
      </c>
      <c r="M8" s="195"/>
      <c r="N8" s="195"/>
      <c r="O8" s="195"/>
      <c r="P8" s="196"/>
      <c r="Q8" s="194" t="s">
        <v>4</v>
      </c>
      <c r="R8" s="195"/>
      <c r="S8" s="195"/>
      <c r="T8" s="195"/>
      <c r="U8" s="196"/>
    </row>
    <row r="9" spans="1:21" ht="12.75">
      <c r="A9" s="20"/>
      <c r="B9" s="185" t="s">
        <v>17</v>
      </c>
      <c r="C9" s="186"/>
      <c r="D9" s="186"/>
      <c r="E9" s="186"/>
      <c r="F9" s="187"/>
      <c r="G9" s="185" t="s">
        <v>22</v>
      </c>
      <c r="H9" s="186"/>
      <c r="I9" s="186"/>
      <c r="J9" s="186"/>
      <c r="K9" s="187"/>
      <c r="L9" s="185" t="s">
        <v>18</v>
      </c>
      <c r="M9" s="186"/>
      <c r="N9" s="186"/>
      <c r="O9" s="186"/>
      <c r="P9" s="187"/>
      <c r="Q9" s="185" t="s">
        <v>23</v>
      </c>
      <c r="R9" s="186"/>
      <c r="S9" s="186"/>
      <c r="T9" s="186"/>
      <c r="U9" s="187"/>
    </row>
    <row r="10" spans="1:21" ht="12.75">
      <c r="A10" s="208" t="s">
        <v>303</v>
      </c>
      <c r="B10" s="197" t="s">
        <v>7</v>
      </c>
      <c r="C10" s="199" t="s">
        <v>8</v>
      </c>
      <c r="D10" s="101"/>
      <c r="E10" s="124" t="s">
        <v>13</v>
      </c>
      <c r="F10" s="84" t="s">
        <v>14</v>
      </c>
      <c r="G10" s="197" t="s">
        <v>7</v>
      </c>
      <c r="H10" s="199" t="s">
        <v>8</v>
      </c>
      <c r="I10" s="101"/>
      <c r="J10" s="124" t="s">
        <v>13</v>
      </c>
      <c r="K10" s="84" t="s">
        <v>14</v>
      </c>
      <c r="L10" s="197" t="s">
        <v>7</v>
      </c>
      <c r="M10" s="199" t="s">
        <v>8</v>
      </c>
      <c r="N10" s="101"/>
      <c r="O10" s="125" t="s">
        <v>13</v>
      </c>
      <c r="P10" s="84" t="s">
        <v>14</v>
      </c>
      <c r="Q10" s="197" t="s">
        <v>7</v>
      </c>
      <c r="R10" s="199" t="s">
        <v>8</v>
      </c>
      <c r="S10" s="44"/>
      <c r="T10" s="124" t="s">
        <v>13</v>
      </c>
      <c r="U10" s="84" t="s">
        <v>14</v>
      </c>
    </row>
    <row r="11" spans="1:22" ht="12.75">
      <c r="A11" s="209"/>
      <c r="B11" s="198"/>
      <c r="C11" s="200"/>
      <c r="D11" s="104" t="s">
        <v>9</v>
      </c>
      <c r="E11" s="48">
        <v>2002</v>
      </c>
      <c r="F11" s="89" t="s">
        <v>15</v>
      </c>
      <c r="G11" s="198"/>
      <c r="H11" s="200"/>
      <c r="I11" s="104" t="s">
        <v>9</v>
      </c>
      <c r="J11" s="48">
        <v>2002</v>
      </c>
      <c r="K11" s="89" t="s">
        <v>15</v>
      </c>
      <c r="L11" s="198"/>
      <c r="M11" s="200"/>
      <c r="N11" s="104" t="s">
        <v>9</v>
      </c>
      <c r="O11" s="126">
        <v>2002</v>
      </c>
      <c r="P11" s="89" t="s">
        <v>15</v>
      </c>
      <c r="Q11" s="198"/>
      <c r="R11" s="200"/>
      <c r="S11" s="47" t="s">
        <v>9</v>
      </c>
      <c r="T11" s="48">
        <v>2002</v>
      </c>
      <c r="U11" s="89" t="s">
        <v>15</v>
      </c>
      <c r="V11" t="s">
        <v>0</v>
      </c>
    </row>
    <row r="12" spans="1:22" ht="12.75">
      <c r="A12" s="137">
        <v>12</v>
      </c>
      <c r="B12" s="135" t="s">
        <v>75</v>
      </c>
      <c r="C12" s="133" t="s">
        <v>76</v>
      </c>
      <c r="D12" s="134">
        <v>12.96</v>
      </c>
      <c r="E12" s="105">
        <v>8.09</v>
      </c>
      <c r="F12" s="95">
        <f>D12-E12</f>
        <v>4.870000000000001</v>
      </c>
      <c r="G12" s="127" t="s">
        <v>162</v>
      </c>
      <c r="H12" s="128" t="s">
        <v>163</v>
      </c>
      <c r="I12" s="129">
        <v>37.35</v>
      </c>
      <c r="J12" s="105">
        <v>29.68</v>
      </c>
      <c r="K12" s="95">
        <f>I12-J12</f>
        <v>7.670000000000002</v>
      </c>
      <c r="L12" s="127" t="s">
        <v>249</v>
      </c>
      <c r="M12" s="128" t="s">
        <v>250</v>
      </c>
      <c r="N12" s="129">
        <v>50.46</v>
      </c>
      <c r="O12" s="105">
        <v>49.75</v>
      </c>
      <c r="P12" s="103">
        <f>N12-O12</f>
        <v>0.7100000000000009</v>
      </c>
      <c r="Q12" s="78" t="s">
        <v>341</v>
      </c>
      <c r="R12" s="78" t="s">
        <v>342</v>
      </c>
      <c r="S12" s="78">
        <v>69.29</v>
      </c>
      <c r="T12" s="105">
        <v>71.84</v>
      </c>
      <c r="U12" s="88">
        <f>S12-T12</f>
        <v>-2.549999999999997</v>
      </c>
      <c r="V12" t="s">
        <v>0</v>
      </c>
    </row>
    <row r="13" spans="1:22" ht="12.75">
      <c r="A13" s="138">
        <v>13</v>
      </c>
      <c r="B13" s="136" t="s">
        <v>77</v>
      </c>
      <c r="C13" s="131" t="s">
        <v>78</v>
      </c>
      <c r="D13" s="132">
        <v>9.28</v>
      </c>
      <c r="E13" s="51">
        <v>11.16</v>
      </c>
      <c r="F13" s="93">
        <f aca="true" t="shared" si="0" ref="F13:F21">D13-E13</f>
        <v>-1.8800000000000008</v>
      </c>
      <c r="G13" s="130" t="s">
        <v>164</v>
      </c>
      <c r="H13" s="131" t="s">
        <v>165</v>
      </c>
      <c r="I13" s="132">
        <v>32.49</v>
      </c>
      <c r="J13" s="51">
        <v>30.62</v>
      </c>
      <c r="K13" s="95">
        <f aca="true" t="shared" si="1" ref="K13:K21">I13-J13</f>
        <v>1.870000000000001</v>
      </c>
      <c r="L13" s="130" t="s">
        <v>251</v>
      </c>
      <c r="M13" s="131" t="s">
        <v>252</v>
      </c>
      <c r="N13" s="132">
        <v>48.5</v>
      </c>
      <c r="O13" s="51">
        <v>53.27</v>
      </c>
      <c r="P13" s="88">
        <f aca="true" t="shared" si="2" ref="P13:P21">N13-O13</f>
        <v>-4.770000000000003</v>
      </c>
      <c r="Q13" s="78" t="s">
        <v>343</v>
      </c>
      <c r="R13" s="78" t="s">
        <v>344</v>
      </c>
      <c r="S13" s="78">
        <v>71.41</v>
      </c>
      <c r="T13" s="51">
        <v>75.76</v>
      </c>
      <c r="U13" s="88">
        <f aca="true" t="shared" si="3" ref="U13:U21">S13-T13</f>
        <v>-4.3500000000000085</v>
      </c>
      <c r="V13" t="s">
        <v>0</v>
      </c>
    </row>
    <row r="14" spans="1:22" ht="12.75">
      <c r="A14" s="138">
        <v>14</v>
      </c>
      <c r="B14" s="136" t="s">
        <v>79</v>
      </c>
      <c r="C14" s="131" t="s">
        <v>80</v>
      </c>
      <c r="D14" s="132">
        <v>11.51</v>
      </c>
      <c r="E14" s="51">
        <v>11.53</v>
      </c>
      <c r="F14" s="93">
        <f t="shared" si="0"/>
        <v>-0.019999999999999574</v>
      </c>
      <c r="G14" s="130" t="s">
        <v>166</v>
      </c>
      <c r="H14" s="131" t="s">
        <v>167</v>
      </c>
      <c r="I14" s="132">
        <v>37.01</v>
      </c>
      <c r="J14" s="51">
        <v>39.45</v>
      </c>
      <c r="K14" s="106">
        <f t="shared" si="1"/>
        <v>-2.440000000000005</v>
      </c>
      <c r="L14" s="130" t="s">
        <v>253</v>
      </c>
      <c r="M14" s="131" t="s">
        <v>254</v>
      </c>
      <c r="N14" s="132">
        <v>53.78</v>
      </c>
      <c r="O14" s="51">
        <v>52.92</v>
      </c>
      <c r="P14" s="103">
        <f t="shared" si="2"/>
        <v>0.8599999999999994</v>
      </c>
      <c r="Q14" s="78" t="s">
        <v>345</v>
      </c>
      <c r="R14" s="78" t="s">
        <v>346</v>
      </c>
      <c r="S14" s="78">
        <v>74.18</v>
      </c>
      <c r="T14" s="52">
        <v>72.4</v>
      </c>
      <c r="U14" s="103">
        <f t="shared" si="3"/>
        <v>1.7800000000000011</v>
      </c>
      <c r="V14" t="s">
        <v>0</v>
      </c>
    </row>
    <row r="15" spans="1:22" ht="12.75">
      <c r="A15" s="138">
        <v>15</v>
      </c>
      <c r="B15" s="136" t="s">
        <v>81</v>
      </c>
      <c r="C15" s="131" t="s">
        <v>82</v>
      </c>
      <c r="D15" s="132">
        <v>14.7</v>
      </c>
      <c r="E15" s="51">
        <v>14.83</v>
      </c>
      <c r="F15" s="93">
        <f t="shared" si="0"/>
        <v>-0.13000000000000078</v>
      </c>
      <c r="G15" s="130" t="s">
        <v>168</v>
      </c>
      <c r="H15" s="131" t="s">
        <v>169</v>
      </c>
      <c r="I15" s="132">
        <v>37.12</v>
      </c>
      <c r="J15" s="51">
        <v>33.28</v>
      </c>
      <c r="K15" s="95">
        <f t="shared" si="1"/>
        <v>3.8399999999999963</v>
      </c>
      <c r="L15" s="130" t="s">
        <v>255</v>
      </c>
      <c r="M15" s="131" t="s">
        <v>256</v>
      </c>
      <c r="N15" s="132">
        <v>51.82</v>
      </c>
      <c r="O15" s="51">
        <v>52.37</v>
      </c>
      <c r="P15" s="88">
        <f t="shared" si="2"/>
        <v>-0.5499999999999972</v>
      </c>
      <c r="Q15" s="78" t="s">
        <v>347</v>
      </c>
      <c r="R15" s="78" t="s">
        <v>348</v>
      </c>
      <c r="S15" s="78">
        <v>68.94</v>
      </c>
      <c r="T15" s="52">
        <v>70.5</v>
      </c>
      <c r="U15" s="88">
        <f t="shared" si="3"/>
        <v>-1.5600000000000023</v>
      </c>
      <c r="V15" t="s">
        <v>0</v>
      </c>
    </row>
    <row r="16" spans="1:22" ht="12.75">
      <c r="A16" s="138">
        <v>16</v>
      </c>
      <c r="B16" s="136" t="s">
        <v>64</v>
      </c>
      <c r="C16" s="131" t="s">
        <v>83</v>
      </c>
      <c r="D16" s="132">
        <v>12.22</v>
      </c>
      <c r="E16" s="51">
        <v>15.55</v>
      </c>
      <c r="F16" s="93">
        <f t="shared" si="0"/>
        <v>-3.33</v>
      </c>
      <c r="G16" s="130" t="s">
        <v>141</v>
      </c>
      <c r="H16" s="131" t="s">
        <v>170</v>
      </c>
      <c r="I16" s="132">
        <v>37.41</v>
      </c>
      <c r="J16" s="51">
        <v>38.72</v>
      </c>
      <c r="K16" s="106">
        <f t="shared" si="1"/>
        <v>-1.3100000000000023</v>
      </c>
      <c r="L16" s="130" t="s">
        <v>257</v>
      </c>
      <c r="M16" s="131" t="s">
        <v>258</v>
      </c>
      <c r="N16" s="132">
        <v>53.35</v>
      </c>
      <c r="O16" s="51">
        <v>58.16</v>
      </c>
      <c r="P16" s="88">
        <f t="shared" si="2"/>
        <v>-4.809999999999995</v>
      </c>
      <c r="Q16" s="78" t="s">
        <v>349</v>
      </c>
      <c r="R16" s="78" t="s">
        <v>350</v>
      </c>
      <c r="S16" s="78">
        <v>73.62</v>
      </c>
      <c r="T16" s="51">
        <v>74.34</v>
      </c>
      <c r="U16" s="88">
        <f t="shared" si="3"/>
        <v>-0.7199999999999989</v>
      </c>
      <c r="V16" t="s">
        <v>0</v>
      </c>
    </row>
    <row r="17" spans="1:22" ht="12.75">
      <c r="A17" s="138">
        <v>17</v>
      </c>
      <c r="B17" s="136" t="s">
        <v>84</v>
      </c>
      <c r="C17" s="131" t="s">
        <v>85</v>
      </c>
      <c r="D17" s="132">
        <v>12.04</v>
      </c>
      <c r="E17" s="51">
        <v>9.88</v>
      </c>
      <c r="F17" s="92">
        <f t="shared" si="0"/>
        <v>2.1599999999999984</v>
      </c>
      <c r="G17" s="130" t="s">
        <v>171</v>
      </c>
      <c r="H17" s="131" t="s">
        <v>135</v>
      </c>
      <c r="I17" s="132">
        <v>41.56</v>
      </c>
      <c r="J17" s="51">
        <v>39.97</v>
      </c>
      <c r="K17" s="95">
        <f t="shared" si="1"/>
        <v>1.5900000000000034</v>
      </c>
      <c r="L17" s="130" t="s">
        <v>259</v>
      </c>
      <c r="M17" s="131" t="s">
        <v>260</v>
      </c>
      <c r="N17" s="132">
        <v>56.09</v>
      </c>
      <c r="O17" s="51">
        <v>56.99</v>
      </c>
      <c r="P17" s="88">
        <f t="shared" si="2"/>
        <v>-0.8999999999999986</v>
      </c>
      <c r="Q17" s="78" t="s">
        <v>351</v>
      </c>
      <c r="R17" s="78" t="s">
        <v>352</v>
      </c>
      <c r="S17" s="78">
        <v>74.16</v>
      </c>
      <c r="T17" s="51">
        <v>77.81</v>
      </c>
      <c r="U17" s="88">
        <f t="shared" si="3"/>
        <v>-3.6500000000000057</v>
      </c>
      <c r="V17" t="s">
        <v>0</v>
      </c>
    </row>
    <row r="18" spans="1:22" ht="12.75">
      <c r="A18" s="138">
        <v>18</v>
      </c>
      <c r="B18" s="136" t="s">
        <v>86</v>
      </c>
      <c r="C18" s="131" t="s">
        <v>87</v>
      </c>
      <c r="D18" s="132">
        <v>11.76</v>
      </c>
      <c r="E18" s="51">
        <v>8.44</v>
      </c>
      <c r="F18" s="92">
        <f t="shared" si="0"/>
        <v>3.3200000000000003</v>
      </c>
      <c r="G18" s="130" t="s">
        <v>172</v>
      </c>
      <c r="H18" s="131" t="s">
        <v>173</v>
      </c>
      <c r="I18" s="132">
        <v>39.97</v>
      </c>
      <c r="J18" s="51">
        <v>39.57</v>
      </c>
      <c r="K18" s="95">
        <f t="shared" si="1"/>
        <v>0.3999999999999986</v>
      </c>
      <c r="L18" s="130" t="s">
        <v>221</v>
      </c>
      <c r="M18" s="131" t="s">
        <v>261</v>
      </c>
      <c r="N18" s="132">
        <v>61.76</v>
      </c>
      <c r="O18" s="51">
        <v>58.61</v>
      </c>
      <c r="P18" s="103">
        <f t="shared" si="2"/>
        <v>3.1499999999999986</v>
      </c>
      <c r="Q18" s="78" t="s">
        <v>353</v>
      </c>
      <c r="R18" s="78" t="s">
        <v>354</v>
      </c>
      <c r="S18" s="78">
        <v>76.33</v>
      </c>
      <c r="T18" s="52">
        <v>75</v>
      </c>
      <c r="U18" s="103">
        <f t="shared" si="3"/>
        <v>1.3299999999999983</v>
      </c>
      <c r="V18" t="s">
        <v>0</v>
      </c>
    </row>
    <row r="19" spans="1:22" ht="12.75">
      <c r="A19" s="138">
        <v>19</v>
      </c>
      <c r="B19" s="136" t="s">
        <v>61</v>
      </c>
      <c r="C19" s="131" t="s">
        <v>88</v>
      </c>
      <c r="D19" s="132">
        <v>13.79</v>
      </c>
      <c r="E19" s="51">
        <v>11.35</v>
      </c>
      <c r="F19" s="92">
        <f t="shared" si="0"/>
        <v>2.4399999999999995</v>
      </c>
      <c r="G19" s="130" t="s">
        <v>174</v>
      </c>
      <c r="H19" s="131" t="s">
        <v>175</v>
      </c>
      <c r="I19" s="132">
        <v>40.37</v>
      </c>
      <c r="J19" s="51">
        <v>43.82</v>
      </c>
      <c r="K19" s="106">
        <f t="shared" si="1"/>
        <v>-3.450000000000003</v>
      </c>
      <c r="L19" s="130" t="s">
        <v>262</v>
      </c>
      <c r="M19" s="131" t="s">
        <v>263</v>
      </c>
      <c r="N19" s="132">
        <v>53.55</v>
      </c>
      <c r="O19" s="51">
        <v>61.95</v>
      </c>
      <c r="P19" s="88">
        <f t="shared" si="2"/>
        <v>-8.400000000000006</v>
      </c>
      <c r="Q19" s="78" t="s">
        <v>355</v>
      </c>
      <c r="R19" s="78" t="s">
        <v>356</v>
      </c>
      <c r="S19" s="78">
        <v>70.79</v>
      </c>
      <c r="T19" s="52">
        <v>75.9</v>
      </c>
      <c r="U19" s="88">
        <f t="shared" si="3"/>
        <v>-5.109999999999999</v>
      </c>
      <c r="V19" t="s">
        <v>0</v>
      </c>
    </row>
    <row r="20" spans="1:22" ht="13.5" thickBot="1">
      <c r="A20" s="138">
        <v>40</v>
      </c>
      <c r="B20" s="143" t="s">
        <v>89</v>
      </c>
      <c r="C20" s="144" t="s">
        <v>37</v>
      </c>
      <c r="D20" s="145">
        <v>11.76</v>
      </c>
      <c r="E20" s="64">
        <v>15.61</v>
      </c>
      <c r="F20" s="94">
        <f t="shared" si="0"/>
        <v>-3.8499999999999996</v>
      </c>
      <c r="G20" s="143" t="s">
        <v>176</v>
      </c>
      <c r="H20" s="144" t="s">
        <v>177</v>
      </c>
      <c r="I20" s="145">
        <v>41.18</v>
      </c>
      <c r="J20" s="64">
        <v>43.19</v>
      </c>
      <c r="K20" s="94">
        <f t="shared" si="1"/>
        <v>-2.009999999999998</v>
      </c>
      <c r="L20" s="143" t="s">
        <v>264</v>
      </c>
      <c r="M20" s="144" t="s">
        <v>265</v>
      </c>
      <c r="N20" s="145">
        <v>52.29</v>
      </c>
      <c r="O20" s="64">
        <v>53.16</v>
      </c>
      <c r="P20" s="100">
        <f t="shared" si="2"/>
        <v>-0.8699999999999974</v>
      </c>
      <c r="Q20" s="80" t="s">
        <v>357</v>
      </c>
      <c r="R20" s="81" t="s">
        <v>358</v>
      </c>
      <c r="S20" s="82">
        <v>70.92</v>
      </c>
      <c r="T20" s="64">
        <v>69.77</v>
      </c>
      <c r="U20" s="76">
        <f t="shared" si="3"/>
        <v>1.1500000000000057</v>
      </c>
      <c r="V20" t="s">
        <v>0</v>
      </c>
    </row>
    <row r="21" spans="1:22" ht="13.5" thickTop="1">
      <c r="A21" s="139" t="s">
        <v>20</v>
      </c>
      <c r="B21" s="140" t="s">
        <v>90</v>
      </c>
      <c r="C21" s="141" t="s">
        <v>91</v>
      </c>
      <c r="D21" s="142">
        <v>12.21</v>
      </c>
      <c r="E21" s="69">
        <f>SUM(E12:E20)/9</f>
        <v>11.826666666666664</v>
      </c>
      <c r="F21" s="87">
        <f t="shared" si="0"/>
        <v>0.3833333333333364</v>
      </c>
      <c r="G21" s="146" t="s">
        <v>178</v>
      </c>
      <c r="H21" s="147" t="s">
        <v>179</v>
      </c>
      <c r="I21" s="148">
        <v>38.02</v>
      </c>
      <c r="J21" s="69">
        <f>SUM(J12:J20)/9</f>
        <v>37.58888888888889</v>
      </c>
      <c r="K21" s="87">
        <f t="shared" si="1"/>
        <v>0.43111111111111455</v>
      </c>
      <c r="L21" s="146" t="s">
        <v>266</v>
      </c>
      <c r="M21" s="147" t="s">
        <v>267</v>
      </c>
      <c r="N21" s="148">
        <v>53.56</v>
      </c>
      <c r="O21" s="69">
        <f>SUM(O12:O20)/9</f>
        <v>55.24222222222223</v>
      </c>
      <c r="P21" s="118">
        <f t="shared" si="2"/>
        <v>-1.6822222222222294</v>
      </c>
      <c r="Q21" s="108" t="s">
        <v>359</v>
      </c>
      <c r="R21" s="108" t="s">
        <v>360</v>
      </c>
      <c r="S21" s="108">
        <v>72.29</v>
      </c>
      <c r="T21" s="69">
        <f>SUM(T12:T20)/9</f>
        <v>73.70222222222223</v>
      </c>
      <c r="U21" s="118">
        <f t="shared" si="3"/>
        <v>-1.4122222222222263</v>
      </c>
      <c r="V21" t="s">
        <v>0</v>
      </c>
    </row>
    <row r="22" spans="2:21" ht="12.75">
      <c r="B22" s="90" t="s">
        <v>30</v>
      </c>
      <c r="C22" s="91"/>
      <c r="D22" s="111">
        <v>656</v>
      </c>
      <c r="E22" s="70"/>
      <c r="F22" s="71"/>
      <c r="G22" s="90" t="s">
        <v>30</v>
      </c>
      <c r="H22" s="91"/>
      <c r="I22" s="116">
        <v>2043</v>
      </c>
      <c r="J22" s="70"/>
      <c r="K22" s="71"/>
      <c r="L22" s="90" t="s">
        <v>30</v>
      </c>
      <c r="M22" s="91"/>
      <c r="N22" s="116">
        <v>2878</v>
      </c>
      <c r="O22" s="117"/>
      <c r="P22" s="71"/>
      <c r="Q22" s="90" t="s">
        <v>30</v>
      </c>
      <c r="R22" s="91"/>
      <c r="S22" s="116">
        <v>3884</v>
      </c>
      <c r="T22" s="70"/>
      <c r="U22" s="71"/>
    </row>
    <row r="24" spans="22:24" ht="12.75">
      <c r="V24" s="79">
        <v>13.61</v>
      </c>
      <c r="W24" s="79">
        <v>10.9</v>
      </c>
      <c r="X24" s="79">
        <v>12.21</v>
      </c>
    </row>
    <row r="25" spans="22:24" ht="12.75">
      <c r="V25" s="79">
        <v>40.36</v>
      </c>
      <c r="W25" s="79">
        <v>35.84</v>
      </c>
      <c r="X25" s="79">
        <v>38.02</v>
      </c>
    </row>
    <row r="26" spans="22:24" ht="12.75">
      <c r="V26" s="79">
        <v>55.59</v>
      </c>
      <c r="W26" s="79">
        <v>51.67</v>
      </c>
      <c r="X26" s="79">
        <v>53.56</v>
      </c>
    </row>
    <row r="27" spans="22:24" ht="12.75">
      <c r="V27" s="79">
        <v>73.94</v>
      </c>
      <c r="W27" s="79">
        <v>70.74</v>
      </c>
      <c r="X27" s="79">
        <v>72.29</v>
      </c>
    </row>
  </sheetData>
  <mergeCells count="17">
    <mergeCell ref="B8:F8"/>
    <mergeCell ref="G8:K8"/>
    <mergeCell ref="L8:P8"/>
    <mergeCell ref="Q8:U8"/>
    <mergeCell ref="B9:F9"/>
    <mergeCell ref="G9:K9"/>
    <mergeCell ref="L9:P9"/>
    <mergeCell ref="Q9:U9"/>
    <mergeCell ref="A10:A11"/>
    <mergeCell ref="B10:B11"/>
    <mergeCell ref="C10:C11"/>
    <mergeCell ref="G10:G11"/>
    <mergeCell ref="R10:R11"/>
    <mergeCell ref="H10:H11"/>
    <mergeCell ref="L10:L11"/>
    <mergeCell ref="M10:M11"/>
    <mergeCell ref="Q10:Q11"/>
  </mergeCells>
  <printOptions/>
  <pageMargins left="0" right="0" top="0.984251968503937" bottom="0.984251968503937" header="0.5118110236220472" footer="0.5118110236220472"/>
  <pageSetup horizontalDpi="300" verticalDpi="300" orientation="portrait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selection activeCell="U37" sqref="U37"/>
    </sheetView>
  </sheetViews>
  <sheetFormatPr defaultColWidth="9.140625" defaultRowHeight="12.75"/>
  <cols>
    <col min="1" max="1" width="5.7109375" style="0" customWidth="1"/>
    <col min="2" max="2" width="6.7109375" style="0" customWidth="1"/>
    <col min="3" max="3" width="6.8515625" style="0" customWidth="1"/>
    <col min="4" max="4" width="6.140625" style="0" customWidth="1"/>
    <col min="5" max="5" width="8.28125" style="0" customWidth="1"/>
    <col min="6" max="6" width="5.421875" style="0" customWidth="1"/>
    <col min="7" max="7" width="6.8515625" style="0" customWidth="1"/>
    <col min="8" max="8" width="7.421875" style="0" customWidth="1"/>
    <col min="9" max="9" width="6.28125" style="0" customWidth="1"/>
    <col min="10" max="10" width="8.8515625" style="0" customWidth="1"/>
    <col min="11" max="11" width="6.421875" style="0" customWidth="1"/>
    <col min="12" max="12" width="7.421875" style="0" customWidth="1"/>
    <col min="13" max="13" width="6.8515625" style="0" customWidth="1"/>
    <col min="14" max="14" width="6.28125" style="0" customWidth="1"/>
    <col min="15" max="15" width="8.421875" style="0" customWidth="1"/>
    <col min="16" max="16" width="6.421875" style="0" customWidth="1"/>
    <col min="17" max="17" width="7.140625" style="0" customWidth="1"/>
    <col min="18" max="18" width="7.28125" style="0" customWidth="1"/>
    <col min="19" max="19" width="7.00390625" style="0" customWidth="1"/>
    <col min="20" max="20" width="8.28125" style="0" customWidth="1"/>
    <col min="21" max="21" width="6.7109375" style="0" customWidth="1"/>
    <col min="24" max="24" width="7.140625" style="0" customWidth="1"/>
  </cols>
  <sheetData>
    <row r="1" spans="1:27" ht="15.75" customHeight="1">
      <c r="A1" s="4"/>
      <c r="B1" s="5"/>
      <c r="C1" s="5"/>
      <c r="D1" s="5"/>
      <c r="E1" s="5"/>
      <c r="F1" s="6" t="s">
        <v>6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/>
      <c r="V1" s="1"/>
      <c r="W1" s="1"/>
      <c r="X1" s="1"/>
      <c r="Y1" s="1"/>
      <c r="Z1" s="1"/>
      <c r="AA1" s="1"/>
    </row>
    <row r="2" spans="1:28" ht="20.25" customHeight="1">
      <c r="A2" s="9"/>
      <c r="B2" s="10"/>
      <c r="C2" s="10"/>
      <c r="D2" s="10"/>
      <c r="E2" s="10"/>
      <c r="F2" s="205" t="s">
        <v>11</v>
      </c>
      <c r="G2" s="205"/>
      <c r="H2" s="205"/>
      <c r="I2" s="205"/>
      <c r="J2" s="205"/>
      <c r="K2" s="205"/>
      <c r="L2" s="205"/>
      <c r="M2" s="205"/>
      <c r="N2" s="205"/>
      <c r="O2" s="205"/>
      <c r="P2" s="13"/>
      <c r="Q2" s="13"/>
      <c r="R2" s="13"/>
      <c r="S2" s="13"/>
      <c r="T2" s="13"/>
      <c r="U2" s="14"/>
      <c r="V2" s="2"/>
      <c r="W2" s="2"/>
      <c r="X2" s="2"/>
      <c r="Y2" s="2"/>
      <c r="Z2" s="2"/>
      <c r="AA2" s="2"/>
      <c r="AB2" s="2"/>
    </row>
    <row r="3" spans="1:28" ht="15.75" customHeight="1">
      <c r="A3" s="9"/>
      <c r="B3" s="10"/>
      <c r="C3" s="15" t="s">
        <v>5</v>
      </c>
      <c r="D3" s="15"/>
      <c r="E3" s="15"/>
      <c r="F3" s="16"/>
      <c r="G3" s="16"/>
      <c r="H3" s="16"/>
      <c r="I3" s="16"/>
      <c r="J3" s="16"/>
      <c r="K3" s="16"/>
      <c r="L3" s="16"/>
      <c r="M3" s="16"/>
      <c r="N3" s="16"/>
      <c r="O3" s="16"/>
      <c r="P3" s="10"/>
      <c r="Q3" s="16"/>
      <c r="R3" s="16"/>
      <c r="S3" s="16"/>
      <c r="T3" s="16"/>
      <c r="U3" s="17"/>
      <c r="V3" s="3"/>
      <c r="W3" s="3"/>
      <c r="X3" s="3"/>
      <c r="Y3" s="3"/>
      <c r="Z3" s="3"/>
      <c r="AA3" s="3"/>
      <c r="AB3" s="2"/>
    </row>
    <row r="4" spans="1:27" ht="18">
      <c r="A4" s="9"/>
      <c r="B4" s="10"/>
      <c r="C4" s="10"/>
      <c r="D4" s="10"/>
      <c r="E4" s="10"/>
      <c r="F4" s="207" t="s">
        <v>28</v>
      </c>
      <c r="G4" s="207"/>
      <c r="H4" s="207"/>
      <c r="I4" s="207"/>
      <c r="J4" s="207"/>
      <c r="K4" s="207"/>
      <c r="L4" s="207"/>
      <c r="M4" s="207"/>
      <c r="N4" s="207"/>
      <c r="O4" s="207"/>
      <c r="P4" s="16"/>
      <c r="Q4" s="16"/>
      <c r="R4" s="16"/>
      <c r="S4" s="16"/>
      <c r="T4" s="16"/>
      <c r="U4" s="17"/>
      <c r="V4" s="3"/>
      <c r="W4" s="3"/>
      <c r="X4" s="3"/>
      <c r="Y4" s="3"/>
      <c r="Z4" s="3"/>
      <c r="AA4" s="3"/>
    </row>
    <row r="5" spans="1:27" ht="15.75">
      <c r="A5" s="9"/>
      <c r="B5" s="10"/>
      <c r="C5" s="10"/>
      <c r="D5" s="10"/>
      <c r="E5" s="10"/>
      <c r="F5" s="16"/>
      <c r="G5" s="18"/>
      <c r="H5" s="18"/>
      <c r="I5" s="18"/>
      <c r="J5" s="18"/>
      <c r="K5" s="18"/>
      <c r="L5" s="16"/>
      <c r="M5" s="16"/>
      <c r="N5" s="16"/>
      <c r="O5" s="16"/>
      <c r="P5" s="16"/>
      <c r="Q5" s="16"/>
      <c r="R5" s="16"/>
      <c r="S5" s="16"/>
      <c r="T5" s="16"/>
      <c r="U5" s="17"/>
      <c r="V5" s="3"/>
      <c r="W5" s="3"/>
      <c r="X5" s="3"/>
      <c r="Y5" s="3"/>
      <c r="Z5" s="3"/>
      <c r="AA5" s="3"/>
    </row>
    <row r="6" spans="1:21" ht="15.75">
      <c r="A6" s="9"/>
      <c r="B6" s="10"/>
      <c r="C6" s="10"/>
      <c r="D6" s="10"/>
      <c r="E6" s="10"/>
      <c r="F6" s="206" t="s">
        <v>29</v>
      </c>
      <c r="G6" s="206"/>
      <c r="H6" s="206"/>
      <c r="I6" s="206"/>
      <c r="J6" s="206"/>
      <c r="K6" s="206"/>
      <c r="L6" s="206"/>
      <c r="M6" s="206"/>
      <c r="N6" s="206"/>
      <c r="O6" s="206"/>
      <c r="P6" s="13"/>
      <c r="Q6" s="13"/>
      <c r="R6" s="13"/>
      <c r="S6" s="13"/>
      <c r="T6" s="13"/>
      <c r="U6" s="19"/>
    </row>
    <row r="7" spans="1:21" ht="15.75">
      <c r="A7" s="9"/>
      <c r="B7" s="10"/>
      <c r="C7" s="10"/>
      <c r="D7" s="10"/>
      <c r="E7" s="10"/>
      <c r="F7" s="18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9"/>
    </row>
    <row r="8" spans="1:21" ht="12.75">
      <c r="A8" s="9"/>
      <c r="B8" s="194" t="s">
        <v>1</v>
      </c>
      <c r="C8" s="195"/>
      <c r="D8" s="195"/>
      <c r="E8" s="195"/>
      <c r="F8" s="196"/>
      <c r="G8" s="194" t="s">
        <v>2</v>
      </c>
      <c r="H8" s="195"/>
      <c r="I8" s="195"/>
      <c r="J8" s="195"/>
      <c r="K8" s="196"/>
      <c r="L8" s="194" t="s">
        <v>3</v>
      </c>
      <c r="M8" s="195"/>
      <c r="N8" s="195"/>
      <c r="O8" s="195"/>
      <c r="P8" s="196"/>
      <c r="Q8" s="194" t="s">
        <v>4</v>
      </c>
      <c r="R8" s="195"/>
      <c r="S8" s="195"/>
      <c r="T8" s="195"/>
      <c r="U8" s="196"/>
    </row>
    <row r="9" spans="1:21" ht="12.75">
      <c r="A9" s="20"/>
      <c r="B9" s="185" t="s">
        <v>17</v>
      </c>
      <c r="C9" s="186"/>
      <c r="D9" s="186"/>
      <c r="E9" s="186"/>
      <c r="F9" s="187"/>
      <c r="G9" s="185" t="s">
        <v>22</v>
      </c>
      <c r="H9" s="186"/>
      <c r="I9" s="186"/>
      <c r="J9" s="186"/>
      <c r="K9" s="187"/>
      <c r="L9" s="185" t="s">
        <v>18</v>
      </c>
      <c r="M9" s="186"/>
      <c r="N9" s="186"/>
      <c r="O9" s="186"/>
      <c r="P9" s="187"/>
      <c r="Q9" s="185" t="s">
        <v>23</v>
      </c>
      <c r="R9" s="186"/>
      <c r="S9" s="186"/>
      <c r="T9" s="186"/>
      <c r="U9" s="187"/>
    </row>
    <row r="10" spans="1:21" ht="12.75">
      <c r="A10" s="183" t="s">
        <v>25</v>
      </c>
      <c r="B10" s="197" t="s">
        <v>7</v>
      </c>
      <c r="C10" s="199" t="s">
        <v>8</v>
      </c>
      <c r="D10" s="44"/>
      <c r="E10" s="124" t="s">
        <v>13</v>
      </c>
      <c r="F10" s="84" t="s">
        <v>14</v>
      </c>
      <c r="G10" s="197" t="s">
        <v>7</v>
      </c>
      <c r="H10" s="199" t="s">
        <v>8</v>
      </c>
      <c r="I10" s="44"/>
      <c r="J10" s="124" t="s">
        <v>13</v>
      </c>
      <c r="K10" s="84" t="s">
        <v>14</v>
      </c>
      <c r="L10" s="197" t="s">
        <v>7</v>
      </c>
      <c r="M10" s="199" t="s">
        <v>8</v>
      </c>
      <c r="N10" s="44"/>
      <c r="O10" s="124" t="s">
        <v>13</v>
      </c>
      <c r="P10" s="84" t="s">
        <v>14</v>
      </c>
      <c r="Q10" s="197" t="s">
        <v>7</v>
      </c>
      <c r="R10" s="199" t="s">
        <v>8</v>
      </c>
      <c r="S10" s="44"/>
      <c r="T10" s="149" t="s">
        <v>13</v>
      </c>
      <c r="U10" s="154" t="s">
        <v>14</v>
      </c>
    </row>
    <row r="11" spans="1:21" ht="12.75">
      <c r="A11" s="184"/>
      <c r="B11" s="198"/>
      <c r="C11" s="200"/>
      <c r="D11" s="47" t="s">
        <v>9</v>
      </c>
      <c r="E11" s="48">
        <v>2002</v>
      </c>
      <c r="F11" s="89" t="s">
        <v>15</v>
      </c>
      <c r="G11" s="198"/>
      <c r="H11" s="200"/>
      <c r="I11" s="47" t="s">
        <v>9</v>
      </c>
      <c r="J11" s="48">
        <v>2002</v>
      </c>
      <c r="K11" s="89" t="s">
        <v>15</v>
      </c>
      <c r="L11" s="198"/>
      <c r="M11" s="200"/>
      <c r="N11" s="47" t="s">
        <v>9</v>
      </c>
      <c r="O11" s="48">
        <v>2002</v>
      </c>
      <c r="P11" s="89" t="s">
        <v>15</v>
      </c>
      <c r="Q11" s="198"/>
      <c r="R11" s="200"/>
      <c r="S11" s="47" t="s">
        <v>9</v>
      </c>
      <c r="T11" s="150">
        <v>2002</v>
      </c>
      <c r="U11" s="155" t="s">
        <v>15</v>
      </c>
    </row>
    <row r="12" spans="1:22" ht="12.75">
      <c r="A12" s="158">
        <v>20</v>
      </c>
      <c r="B12" s="133" t="s">
        <v>92</v>
      </c>
      <c r="C12" s="133" t="s">
        <v>93</v>
      </c>
      <c r="D12" s="134">
        <v>16.76</v>
      </c>
      <c r="E12" s="105">
        <v>16.76</v>
      </c>
      <c r="F12" s="103">
        <f>D12-E12</f>
        <v>0</v>
      </c>
      <c r="G12" s="127" t="s">
        <v>181</v>
      </c>
      <c r="H12" s="128" t="s">
        <v>182</v>
      </c>
      <c r="I12" s="129">
        <v>39.96</v>
      </c>
      <c r="J12" s="105">
        <v>37.43</v>
      </c>
      <c r="K12" s="103">
        <f>I12-J12</f>
        <v>2.530000000000001</v>
      </c>
      <c r="L12" s="127" t="s">
        <v>268</v>
      </c>
      <c r="M12" s="128" t="s">
        <v>269</v>
      </c>
      <c r="N12" s="129">
        <v>49.32</v>
      </c>
      <c r="O12" s="110">
        <v>51.4</v>
      </c>
      <c r="P12" s="88">
        <f>N12-O12</f>
        <v>-2.0799999999999983</v>
      </c>
      <c r="Q12" s="78" t="s">
        <v>361</v>
      </c>
      <c r="R12" s="78" t="s">
        <v>362</v>
      </c>
      <c r="S12" s="78">
        <v>70.57</v>
      </c>
      <c r="T12" s="151">
        <v>69.09</v>
      </c>
      <c r="U12" s="103">
        <f>S12-T12</f>
        <v>1.4799999999999898</v>
      </c>
      <c r="V12" t="s">
        <v>0</v>
      </c>
    </row>
    <row r="13" spans="1:22" ht="12.75">
      <c r="A13" s="159">
        <v>21</v>
      </c>
      <c r="B13" s="131" t="s">
        <v>94</v>
      </c>
      <c r="C13" s="131" t="s">
        <v>95</v>
      </c>
      <c r="D13" s="132">
        <v>14.94</v>
      </c>
      <c r="E13" s="51">
        <v>12.22</v>
      </c>
      <c r="F13" s="85">
        <f aca="true" t="shared" si="0" ref="F13:F26">D13-E13</f>
        <v>2.719999999999999</v>
      </c>
      <c r="G13" s="130" t="s">
        <v>183</v>
      </c>
      <c r="H13" s="131" t="s">
        <v>184</v>
      </c>
      <c r="I13" s="132">
        <v>34.13</v>
      </c>
      <c r="J13" s="51">
        <v>34.03</v>
      </c>
      <c r="K13" s="85">
        <f aca="true" t="shared" si="1" ref="K13:K26">I13-J13</f>
        <v>0.10000000000000142</v>
      </c>
      <c r="L13" s="130" t="s">
        <v>270</v>
      </c>
      <c r="M13" s="131" t="s">
        <v>271</v>
      </c>
      <c r="N13" s="132">
        <v>45.76</v>
      </c>
      <c r="O13" s="51">
        <v>46.07</v>
      </c>
      <c r="P13" s="88">
        <f aca="true" t="shared" si="2" ref="P13:P26">N13-O13</f>
        <v>-0.3100000000000023</v>
      </c>
      <c r="Q13" s="78" t="s">
        <v>363</v>
      </c>
      <c r="R13" s="78" t="s">
        <v>364</v>
      </c>
      <c r="S13" s="78">
        <v>65.5</v>
      </c>
      <c r="T13" s="152">
        <v>68.41</v>
      </c>
      <c r="U13" s="88">
        <f aca="true" t="shared" si="3" ref="U13:U26">S13-T13</f>
        <v>-2.9099999999999966</v>
      </c>
      <c r="V13" t="s">
        <v>0</v>
      </c>
    </row>
    <row r="14" spans="1:22" ht="12.75">
      <c r="A14" s="159">
        <v>22</v>
      </c>
      <c r="B14" s="131" t="s">
        <v>96</v>
      </c>
      <c r="C14" s="131" t="s">
        <v>97</v>
      </c>
      <c r="D14" s="132">
        <v>15.86</v>
      </c>
      <c r="E14" s="51">
        <v>15.22</v>
      </c>
      <c r="F14" s="85">
        <f t="shared" si="0"/>
        <v>0.6399999999999988</v>
      </c>
      <c r="G14" s="130" t="s">
        <v>185</v>
      </c>
      <c r="H14" s="131" t="s">
        <v>186</v>
      </c>
      <c r="I14" s="132">
        <v>35.39</v>
      </c>
      <c r="J14" s="51">
        <v>36.01</v>
      </c>
      <c r="K14" s="86">
        <f t="shared" si="1"/>
        <v>-0.6199999999999974</v>
      </c>
      <c r="L14" s="130" t="s">
        <v>272</v>
      </c>
      <c r="M14" s="131" t="s">
        <v>273</v>
      </c>
      <c r="N14" s="132">
        <v>46.24</v>
      </c>
      <c r="O14" s="51">
        <v>46.97</v>
      </c>
      <c r="P14" s="88">
        <f t="shared" si="2"/>
        <v>-0.7299999999999969</v>
      </c>
      <c r="Q14" s="78" t="s">
        <v>365</v>
      </c>
      <c r="R14" s="78" t="s">
        <v>366</v>
      </c>
      <c r="S14" s="78">
        <v>63.77</v>
      </c>
      <c r="T14" s="152">
        <v>65.47</v>
      </c>
      <c r="U14" s="88">
        <f t="shared" si="3"/>
        <v>-1.6999999999999957</v>
      </c>
      <c r="V14" t="s">
        <v>0</v>
      </c>
    </row>
    <row r="15" spans="1:22" ht="12.75">
      <c r="A15" s="159">
        <v>23</v>
      </c>
      <c r="B15" s="131" t="s">
        <v>98</v>
      </c>
      <c r="C15" s="131" t="s">
        <v>72</v>
      </c>
      <c r="D15" s="132">
        <v>15.9</v>
      </c>
      <c r="E15" s="51">
        <v>13.75</v>
      </c>
      <c r="F15" s="85">
        <f t="shared" si="0"/>
        <v>2.1500000000000004</v>
      </c>
      <c r="G15" s="130" t="s">
        <v>130</v>
      </c>
      <c r="H15" s="131" t="s">
        <v>187</v>
      </c>
      <c r="I15" s="132">
        <v>40.04</v>
      </c>
      <c r="J15" s="51">
        <v>35.54</v>
      </c>
      <c r="K15" s="85">
        <f t="shared" si="1"/>
        <v>4.5</v>
      </c>
      <c r="L15" s="130" t="s">
        <v>274</v>
      </c>
      <c r="M15" s="131" t="s">
        <v>275</v>
      </c>
      <c r="N15" s="132">
        <v>51.19</v>
      </c>
      <c r="O15" s="51">
        <v>49.11</v>
      </c>
      <c r="P15" s="103">
        <f t="shared" si="2"/>
        <v>2.0799999999999983</v>
      </c>
      <c r="Q15" s="78" t="s">
        <v>367</v>
      </c>
      <c r="R15" s="78" t="s">
        <v>368</v>
      </c>
      <c r="S15" s="78">
        <v>69.1</v>
      </c>
      <c r="T15" s="152">
        <v>66.43</v>
      </c>
      <c r="U15" s="103">
        <f t="shared" si="3"/>
        <v>2.6699999999999875</v>
      </c>
      <c r="V15" t="s">
        <v>0</v>
      </c>
    </row>
    <row r="16" spans="1:22" ht="12.75">
      <c r="A16" s="159">
        <v>24</v>
      </c>
      <c r="B16" s="131" t="s">
        <v>99</v>
      </c>
      <c r="C16" s="131" t="s">
        <v>100</v>
      </c>
      <c r="D16" s="132">
        <v>14.31</v>
      </c>
      <c r="E16" s="51">
        <v>15.55</v>
      </c>
      <c r="F16" s="86">
        <f t="shared" si="0"/>
        <v>-1.2400000000000002</v>
      </c>
      <c r="G16" s="130" t="s">
        <v>188</v>
      </c>
      <c r="H16" s="131" t="s">
        <v>189</v>
      </c>
      <c r="I16" s="132">
        <v>36.43</v>
      </c>
      <c r="J16" s="51">
        <v>34.18</v>
      </c>
      <c r="K16" s="85">
        <f t="shared" si="1"/>
        <v>2.25</v>
      </c>
      <c r="L16" s="130" t="s">
        <v>276</v>
      </c>
      <c r="M16" s="131" t="s">
        <v>277</v>
      </c>
      <c r="N16" s="132">
        <v>50.19</v>
      </c>
      <c r="O16" s="51">
        <v>47.74</v>
      </c>
      <c r="P16" s="103">
        <f t="shared" si="2"/>
        <v>2.4499999999999957</v>
      </c>
      <c r="Q16" s="78" t="s">
        <v>369</v>
      </c>
      <c r="R16" s="78" t="s">
        <v>370</v>
      </c>
      <c r="S16" s="78">
        <v>68.4</v>
      </c>
      <c r="T16" s="152">
        <v>69.44</v>
      </c>
      <c r="U16" s="88">
        <f t="shared" si="3"/>
        <v>-1.039999999999992</v>
      </c>
      <c r="V16" t="s">
        <v>0</v>
      </c>
    </row>
    <row r="17" spans="1:22" ht="12.75">
      <c r="A17" s="159">
        <v>25</v>
      </c>
      <c r="B17" s="131" t="s">
        <v>101</v>
      </c>
      <c r="C17" s="131" t="s">
        <v>102</v>
      </c>
      <c r="D17" s="132">
        <v>14.66</v>
      </c>
      <c r="E17" s="51">
        <v>14.74</v>
      </c>
      <c r="F17" s="86">
        <f t="shared" si="0"/>
        <v>-0.08000000000000007</v>
      </c>
      <c r="G17" s="130" t="s">
        <v>190</v>
      </c>
      <c r="H17" s="131" t="s">
        <v>180</v>
      </c>
      <c r="I17" s="132">
        <v>37.4</v>
      </c>
      <c r="J17" s="51">
        <v>38.63</v>
      </c>
      <c r="K17" s="86">
        <f t="shared" si="1"/>
        <v>-1.230000000000004</v>
      </c>
      <c r="L17" s="130" t="s">
        <v>278</v>
      </c>
      <c r="M17" s="131" t="s">
        <v>279</v>
      </c>
      <c r="N17" s="132">
        <v>49.92</v>
      </c>
      <c r="O17" s="51">
        <v>52.07</v>
      </c>
      <c r="P17" s="88">
        <f t="shared" si="2"/>
        <v>-2.1499999999999986</v>
      </c>
      <c r="Q17" s="78" t="s">
        <v>371</v>
      </c>
      <c r="R17" s="78" t="s">
        <v>372</v>
      </c>
      <c r="S17" s="78">
        <v>68.24</v>
      </c>
      <c r="T17" s="152">
        <v>71.24</v>
      </c>
      <c r="U17" s="88">
        <f t="shared" si="3"/>
        <v>-3</v>
      </c>
      <c r="V17" t="s">
        <v>0</v>
      </c>
    </row>
    <row r="18" spans="1:22" ht="12.75">
      <c r="A18" s="159">
        <v>26</v>
      </c>
      <c r="B18" s="131" t="s">
        <v>80</v>
      </c>
      <c r="C18" s="131" t="s">
        <v>103</v>
      </c>
      <c r="D18" s="132">
        <v>9.58</v>
      </c>
      <c r="E18" s="51">
        <v>9.92</v>
      </c>
      <c r="F18" s="86">
        <f t="shared" si="0"/>
        <v>-0.33999999999999986</v>
      </c>
      <c r="G18" s="130" t="s">
        <v>191</v>
      </c>
      <c r="H18" s="131" t="s">
        <v>192</v>
      </c>
      <c r="I18" s="132">
        <v>36.73</v>
      </c>
      <c r="J18" s="51">
        <v>36.81</v>
      </c>
      <c r="K18" s="86">
        <f t="shared" si="1"/>
        <v>-0.0800000000000054</v>
      </c>
      <c r="L18" s="130" t="s">
        <v>280</v>
      </c>
      <c r="M18" s="131" t="s">
        <v>281</v>
      </c>
      <c r="N18" s="132">
        <v>50.18</v>
      </c>
      <c r="O18" s="51">
        <v>53.64</v>
      </c>
      <c r="P18" s="88">
        <f t="shared" si="2"/>
        <v>-3.460000000000001</v>
      </c>
      <c r="Q18" s="78" t="s">
        <v>373</v>
      </c>
      <c r="R18" s="78" t="s">
        <v>374</v>
      </c>
      <c r="S18" s="78">
        <v>69.09</v>
      </c>
      <c r="T18" s="152">
        <v>73.12</v>
      </c>
      <c r="U18" s="88">
        <f t="shared" si="3"/>
        <v>-4.030000000000001</v>
      </c>
      <c r="V18" t="s">
        <v>0</v>
      </c>
    </row>
    <row r="19" spans="1:22" ht="12.75">
      <c r="A19" s="159">
        <v>27</v>
      </c>
      <c r="B19" s="131" t="s">
        <v>104</v>
      </c>
      <c r="C19" s="131" t="s">
        <v>105</v>
      </c>
      <c r="D19" s="132">
        <v>13.95</v>
      </c>
      <c r="E19" s="51">
        <v>11.49</v>
      </c>
      <c r="F19" s="85">
        <f t="shared" si="0"/>
        <v>2.459999999999999</v>
      </c>
      <c r="G19" s="130" t="s">
        <v>193</v>
      </c>
      <c r="H19" s="131" t="s">
        <v>194</v>
      </c>
      <c r="I19" s="132">
        <v>34.51</v>
      </c>
      <c r="J19" s="51">
        <v>30.43</v>
      </c>
      <c r="K19" s="85">
        <f t="shared" si="1"/>
        <v>4.079999999999998</v>
      </c>
      <c r="L19" s="130" t="s">
        <v>282</v>
      </c>
      <c r="M19" s="131" t="s">
        <v>283</v>
      </c>
      <c r="N19" s="132">
        <v>47.14</v>
      </c>
      <c r="O19" s="51">
        <v>43.94</v>
      </c>
      <c r="P19" s="103">
        <f t="shared" si="2"/>
        <v>3.200000000000003</v>
      </c>
      <c r="Q19" s="78" t="s">
        <v>375</v>
      </c>
      <c r="R19" s="78" t="s">
        <v>376</v>
      </c>
      <c r="S19" s="78">
        <v>66.52</v>
      </c>
      <c r="T19" s="152">
        <v>63.98</v>
      </c>
      <c r="U19" s="103">
        <f t="shared" si="3"/>
        <v>2.539999999999999</v>
      </c>
      <c r="V19" t="s">
        <v>0</v>
      </c>
    </row>
    <row r="20" spans="1:22" ht="12.75">
      <c r="A20" s="159">
        <v>28</v>
      </c>
      <c r="B20" s="131" t="s">
        <v>106</v>
      </c>
      <c r="C20" s="131" t="s">
        <v>107</v>
      </c>
      <c r="D20" s="132">
        <v>11.09</v>
      </c>
      <c r="E20" s="51">
        <v>10.65</v>
      </c>
      <c r="F20" s="85">
        <f t="shared" si="0"/>
        <v>0.4399999999999995</v>
      </c>
      <c r="G20" s="130" t="s">
        <v>195</v>
      </c>
      <c r="H20" s="131" t="s">
        <v>196</v>
      </c>
      <c r="I20" s="132">
        <v>35.89</v>
      </c>
      <c r="J20" s="51">
        <v>36.29</v>
      </c>
      <c r="K20" s="86">
        <f t="shared" si="1"/>
        <v>-0.3999999999999986</v>
      </c>
      <c r="L20" s="130" t="s">
        <v>284</v>
      </c>
      <c r="M20" s="131" t="s">
        <v>285</v>
      </c>
      <c r="N20" s="132">
        <v>51.41</v>
      </c>
      <c r="O20" s="51">
        <v>51.28</v>
      </c>
      <c r="P20" s="103">
        <f t="shared" si="2"/>
        <v>0.12999999999999545</v>
      </c>
      <c r="Q20" s="78" t="s">
        <v>377</v>
      </c>
      <c r="R20" s="78" t="s">
        <v>378</v>
      </c>
      <c r="S20" s="78">
        <v>71.98</v>
      </c>
      <c r="T20" s="152">
        <v>71.79</v>
      </c>
      <c r="U20" s="103">
        <f t="shared" si="3"/>
        <v>0.18999999999999773</v>
      </c>
      <c r="V20" t="s">
        <v>0</v>
      </c>
    </row>
    <row r="21" spans="1:22" ht="12.75">
      <c r="A21" s="159">
        <v>29</v>
      </c>
      <c r="B21" s="131" t="s">
        <v>108</v>
      </c>
      <c r="C21" s="131" t="s">
        <v>109</v>
      </c>
      <c r="D21" s="132">
        <v>13.58</v>
      </c>
      <c r="E21" s="51">
        <v>16.08</v>
      </c>
      <c r="F21" s="86">
        <f t="shared" si="0"/>
        <v>-2.4999999999999982</v>
      </c>
      <c r="G21" s="130" t="s">
        <v>197</v>
      </c>
      <c r="H21" s="131" t="s">
        <v>198</v>
      </c>
      <c r="I21" s="132">
        <v>38.39</v>
      </c>
      <c r="J21" s="52">
        <v>40.2</v>
      </c>
      <c r="K21" s="86">
        <f t="shared" si="1"/>
        <v>-1.8100000000000023</v>
      </c>
      <c r="L21" s="130" t="s">
        <v>286</v>
      </c>
      <c r="M21" s="131" t="s">
        <v>287</v>
      </c>
      <c r="N21" s="132">
        <v>55.51</v>
      </c>
      <c r="O21" s="51">
        <v>60.59</v>
      </c>
      <c r="P21" s="88">
        <f t="shared" si="2"/>
        <v>-5.080000000000005</v>
      </c>
      <c r="Q21" s="78" t="s">
        <v>379</v>
      </c>
      <c r="R21" s="78" t="s">
        <v>380</v>
      </c>
      <c r="S21" s="78">
        <v>75.98</v>
      </c>
      <c r="T21" s="152">
        <v>78.43</v>
      </c>
      <c r="U21" s="88">
        <f t="shared" si="3"/>
        <v>-2.450000000000003</v>
      </c>
      <c r="V21" t="s">
        <v>0</v>
      </c>
    </row>
    <row r="22" spans="1:22" ht="12.75">
      <c r="A22" s="159">
        <v>30</v>
      </c>
      <c r="B22" s="131" t="s">
        <v>110</v>
      </c>
      <c r="C22" s="131" t="s">
        <v>111</v>
      </c>
      <c r="D22" s="132">
        <v>16.55</v>
      </c>
      <c r="E22" s="51">
        <v>13.56</v>
      </c>
      <c r="F22" s="85">
        <f t="shared" si="0"/>
        <v>2.99</v>
      </c>
      <c r="G22" s="130" t="s">
        <v>199</v>
      </c>
      <c r="H22" s="131" t="s">
        <v>200</v>
      </c>
      <c r="I22" s="132">
        <v>39.27</v>
      </c>
      <c r="J22" s="51">
        <v>34.65</v>
      </c>
      <c r="K22" s="85">
        <f t="shared" si="1"/>
        <v>4.6200000000000045</v>
      </c>
      <c r="L22" s="130" t="s">
        <v>288</v>
      </c>
      <c r="M22" s="131" t="s">
        <v>289</v>
      </c>
      <c r="N22" s="164">
        <v>52</v>
      </c>
      <c r="O22" s="51">
        <v>52.17</v>
      </c>
      <c r="P22" s="88">
        <f t="shared" si="2"/>
        <v>-0.1700000000000017</v>
      </c>
      <c r="Q22" s="78" t="s">
        <v>381</v>
      </c>
      <c r="R22" s="78" t="s">
        <v>382</v>
      </c>
      <c r="S22" s="78">
        <v>74</v>
      </c>
      <c r="T22" s="152">
        <v>75.52</v>
      </c>
      <c r="U22" s="88">
        <f t="shared" si="3"/>
        <v>-1.519999999999996</v>
      </c>
      <c r="V22" t="s">
        <v>0</v>
      </c>
    </row>
    <row r="23" spans="1:22" ht="12.75">
      <c r="A23" s="159">
        <v>31</v>
      </c>
      <c r="B23" s="131" t="s">
        <v>112</v>
      </c>
      <c r="C23" s="131" t="s">
        <v>113</v>
      </c>
      <c r="D23" s="132">
        <v>13.03</v>
      </c>
      <c r="E23" s="51">
        <v>9.56</v>
      </c>
      <c r="F23" s="85">
        <f t="shared" si="0"/>
        <v>3.469999999999999</v>
      </c>
      <c r="G23" s="130" t="s">
        <v>201</v>
      </c>
      <c r="H23" s="131" t="s">
        <v>202</v>
      </c>
      <c r="I23" s="132">
        <v>38.62</v>
      </c>
      <c r="J23" s="51">
        <v>37.73</v>
      </c>
      <c r="K23" s="85">
        <f t="shared" si="1"/>
        <v>0.8900000000000006</v>
      </c>
      <c r="L23" s="130" t="s">
        <v>290</v>
      </c>
      <c r="M23" s="131" t="s">
        <v>291</v>
      </c>
      <c r="N23" s="132">
        <v>53.22</v>
      </c>
      <c r="O23" s="52">
        <v>57.5</v>
      </c>
      <c r="P23" s="88">
        <f t="shared" si="2"/>
        <v>-4.280000000000001</v>
      </c>
      <c r="Q23" s="78" t="s">
        <v>383</v>
      </c>
      <c r="R23" s="78" t="s">
        <v>384</v>
      </c>
      <c r="S23" s="78">
        <v>74.25</v>
      </c>
      <c r="T23" s="152">
        <v>78.25</v>
      </c>
      <c r="U23" s="88">
        <f t="shared" si="3"/>
        <v>-4</v>
      </c>
      <c r="V23" t="s">
        <v>0</v>
      </c>
    </row>
    <row r="24" spans="1:22" ht="12.75">
      <c r="A24" s="159">
        <v>32</v>
      </c>
      <c r="B24" s="131" t="s">
        <v>114</v>
      </c>
      <c r="C24" s="131" t="s">
        <v>115</v>
      </c>
      <c r="D24" s="132">
        <v>14.9</v>
      </c>
      <c r="E24" s="51">
        <v>17.81</v>
      </c>
      <c r="F24" s="86">
        <f t="shared" si="0"/>
        <v>-2.9099999999999984</v>
      </c>
      <c r="G24" s="130" t="s">
        <v>203</v>
      </c>
      <c r="H24" s="131" t="s">
        <v>129</v>
      </c>
      <c r="I24" s="132">
        <v>38.01</v>
      </c>
      <c r="J24" s="52">
        <v>38.8</v>
      </c>
      <c r="K24" s="86">
        <f t="shared" si="1"/>
        <v>-0.7899999999999991</v>
      </c>
      <c r="L24" s="130" t="s">
        <v>292</v>
      </c>
      <c r="M24" s="131" t="s">
        <v>293</v>
      </c>
      <c r="N24" s="132">
        <v>53.42</v>
      </c>
      <c r="O24" s="51">
        <v>54.32</v>
      </c>
      <c r="P24" s="88">
        <f t="shared" si="2"/>
        <v>-0.8999999999999986</v>
      </c>
      <c r="Q24" s="78" t="s">
        <v>385</v>
      </c>
      <c r="R24" s="78" t="s">
        <v>386</v>
      </c>
      <c r="S24" s="78">
        <v>73.8</v>
      </c>
      <c r="T24" s="152">
        <v>72.31</v>
      </c>
      <c r="U24" s="103">
        <f t="shared" si="3"/>
        <v>1.4899999999999949</v>
      </c>
      <c r="V24" t="s">
        <v>0</v>
      </c>
    </row>
    <row r="25" spans="1:22" ht="13.5" thickBot="1">
      <c r="A25" s="162">
        <v>43</v>
      </c>
      <c r="B25" s="24"/>
      <c r="C25" s="24"/>
      <c r="D25" s="163"/>
      <c r="E25" s="53"/>
      <c r="F25" s="76"/>
      <c r="G25" s="23"/>
      <c r="H25" s="24"/>
      <c r="I25" s="163"/>
      <c r="J25" s="53"/>
      <c r="K25" s="107"/>
      <c r="L25" s="23"/>
      <c r="M25" s="24"/>
      <c r="N25" s="163"/>
      <c r="O25" s="53"/>
      <c r="P25" s="100"/>
      <c r="Q25" s="23"/>
      <c r="R25" s="24"/>
      <c r="S25" s="25"/>
      <c r="T25" s="153"/>
      <c r="U25" s="215"/>
      <c r="V25" t="s">
        <v>0</v>
      </c>
    </row>
    <row r="26" spans="1:22" ht="13.5" thickTop="1">
      <c r="A26" s="160" t="s">
        <v>20</v>
      </c>
      <c r="B26" s="213" t="s">
        <v>54</v>
      </c>
      <c r="C26" s="213" t="s">
        <v>116</v>
      </c>
      <c r="D26" s="161">
        <v>14.08</v>
      </c>
      <c r="E26" s="69">
        <f>SUM(E12:E24)/13</f>
        <v>13.63923076923077</v>
      </c>
      <c r="F26" s="87">
        <f t="shared" si="0"/>
        <v>0.4407692307692308</v>
      </c>
      <c r="G26" s="214" t="s">
        <v>204</v>
      </c>
      <c r="H26" s="213" t="s">
        <v>205</v>
      </c>
      <c r="I26" s="161">
        <v>37.22</v>
      </c>
      <c r="J26" s="65">
        <f>SUM(J12:J24)/13</f>
        <v>36.21</v>
      </c>
      <c r="K26" s="109">
        <f t="shared" si="1"/>
        <v>1.009999999999998</v>
      </c>
      <c r="L26" s="214" t="s">
        <v>294</v>
      </c>
      <c r="M26" s="213" t="s">
        <v>295</v>
      </c>
      <c r="N26" s="161">
        <v>50.35</v>
      </c>
      <c r="O26" s="69">
        <f>SUM(O12:O24)/13</f>
        <v>51.292307692307695</v>
      </c>
      <c r="P26" s="118">
        <f t="shared" si="2"/>
        <v>-0.9423076923076934</v>
      </c>
      <c r="Q26" s="108" t="s">
        <v>387</v>
      </c>
      <c r="R26" s="108" t="s">
        <v>388</v>
      </c>
      <c r="S26" s="108">
        <v>70.01</v>
      </c>
      <c r="T26" s="69">
        <f>SUM(T12:T24)/13</f>
        <v>71.03692307692306</v>
      </c>
      <c r="U26" s="118">
        <f t="shared" si="3"/>
        <v>-1.0269230769230546</v>
      </c>
      <c r="V26" t="s">
        <v>0</v>
      </c>
    </row>
    <row r="27" spans="2:24" ht="12.75">
      <c r="B27" s="90" t="s">
        <v>30</v>
      </c>
      <c r="C27" s="91"/>
      <c r="D27" s="116">
        <v>1081</v>
      </c>
      <c r="E27" s="70"/>
      <c r="F27" s="71"/>
      <c r="G27" s="90" t="s">
        <v>30</v>
      </c>
      <c r="H27" s="91"/>
      <c r="I27" s="116">
        <v>2857</v>
      </c>
      <c r="J27" s="70"/>
      <c r="K27" s="71"/>
      <c r="L27" s="90" t="s">
        <v>30</v>
      </c>
      <c r="M27" s="91"/>
      <c r="N27" s="116">
        <v>3864</v>
      </c>
      <c r="O27" s="70"/>
      <c r="P27" s="71"/>
      <c r="Q27" s="90" t="s">
        <v>30</v>
      </c>
      <c r="R27" s="91"/>
      <c r="S27" s="116">
        <v>5373</v>
      </c>
      <c r="T27" s="67"/>
      <c r="U27" s="68"/>
      <c r="V27" s="79">
        <v>15.63</v>
      </c>
      <c r="W27" s="79">
        <v>12.73</v>
      </c>
      <c r="X27" s="108">
        <v>14.08</v>
      </c>
    </row>
    <row r="28" spans="22:24" ht="12.75">
      <c r="V28" s="79">
        <v>38.51</v>
      </c>
      <c r="W28" s="79">
        <v>36.11</v>
      </c>
      <c r="X28" s="108">
        <v>37.22</v>
      </c>
    </row>
    <row r="29" spans="22:24" ht="12.75">
      <c r="V29" s="79">
        <v>52.4</v>
      </c>
      <c r="W29" s="79">
        <v>48.55</v>
      </c>
      <c r="X29" s="79">
        <v>50.35</v>
      </c>
    </row>
    <row r="30" spans="22:24" ht="12.75">
      <c r="V30" s="108">
        <v>71.11</v>
      </c>
      <c r="W30" s="108">
        <v>69.04</v>
      </c>
      <c r="X30" s="108">
        <v>70.01</v>
      </c>
    </row>
    <row r="31" spans="1:19" ht="15.75" customHeight="1">
      <c r="A31" s="55">
        <v>43</v>
      </c>
      <c r="B31" s="57" t="s">
        <v>34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8"/>
      <c r="R31" s="56"/>
      <c r="S31" s="56"/>
    </row>
  </sheetData>
  <mergeCells count="20">
    <mergeCell ref="F2:O2"/>
    <mergeCell ref="F4:O4"/>
    <mergeCell ref="F6:O6"/>
    <mergeCell ref="B8:F8"/>
    <mergeCell ref="G8:K8"/>
    <mergeCell ref="L8:P8"/>
    <mergeCell ref="Q8:U8"/>
    <mergeCell ref="B9:F9"/>
    <mergeCell ref="G9:K9"/>
    <mergeCell ref="L9:P9"/>
    <mergeCell ref="Q9:U9"/>
    <mergeCell ref="A10:A11"/>
    <mergeCell ref="B10:B11"/>
    <mergeCell ref="C10:C11"/>
    <mergeCell ref="G10:G11"/>
    <mergeCell ref="R10:R11"/>
    <mergeCell ref="H10:H11"/>
    <mergeCell ref="L10:L11"/>
    <mergeCell ref="M10:M11"/>
    <mergeCell ref="Q10:Q11"/>
  </mergeCells>
  <printOptions/>
  <pageMargins left="0" right="0" top="0.984251968503937" bottom="0.984251968503937" header="0.5118110236220472" footer="0.5118110236220472"/>
  <pageSetup horizontalDpi="300" verticalDpi="300" orientation="portrait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8"/>
  <sheetViews>
    <sheetView tabSelected="1" workbookViewId="0" topLeftCell="A1">
      <selection activeCell="U38" sqref="U38"/>
    </sheetView>
  </sheetViews>
  <sheetFormatPr defaultColWidth="9.140625" defaultRowHeight="12.75"/>
  <cols>
    <col min="1" max="1" width="6.421875" style="0" customWidth="1"/>
    <col min="2" max="2" width="6.57421875" style="0" customWidth="1"/>
    <col min="3" max="3" width="7.00390625" style="0" customWidth="1"/>
    <col min="4" max="4" width="6.7109375" style="0" customWidth="1"/>
    <col min="5" max="5" width="8.28125" style="0" customWidth="1"/>
    <col min="6" max="6" width="6.57421875" style="0" customWidth="1"/>
    <col min="7" max="7" width="7.140625" style="0" customWidth="1"/>
    <col min="8" max="8" width="6.8515625" style="0" customWidth="1"/>
    <col min="9" max="9" width="6.28125" style="0" customWidth="1"/>
    <col min="10" max="10" width="7.7109375" style="0" customWidth="1"/>
    <col min="11" max="11" width="6.421875" style="0" customWidth="1"/>
    <col min="12" max="12" width="7.57421875" style="0" customWidth="1"/>
    <col min="13" max="13" width="7.140625" style="0" customWidth="1"/>
    <col min="14" max="14" width="6.00390625" style="0" customWidth="1"/>
    <col min="15" max="15" width="8.28125" style="0" customWidth="1"/>
    <col min="16" max="16" width="6.421875" style="0" customWidth="1"/>
    <col min="17" max="19" width="6.8515625" style="0" customWidth="1"/>
    <col min="20" max="20" width="7.7109375" style="0" customWidth="1"/>
    <col min="21" max="21" width="7.00390625" style="0" customWidth="1"/>
  </cols>
  <sheetData>
    <row r="1" spans="1:27" ht="15.75" customHeight="1">
      <c r="A1" s="4"/>
      <c r="B1" s="5"/>
      <c r="C1" s="5"/>
      <c r="D1" s="5"/>
      <c r="E1" s="5"/>
      <c r="F1" s="6" t="s">
        <v>6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/>
      <c r="V1" s="1"/>
      <c r="W1" s="1"/>
      <c r="X1" s="1"/>
      <c r="Y1" s="1"/>
      <c r="Z1" s="1"/>
      <c r="AA1" s="1"/>
    </row>
    <row r="2" spans="1:28" ht="20.25" customHeight="1">
      <c r="A2" s="9"/>
      <c r="B2" s="10"/>
      <c r="C2" s="10"/>
      <c r="D2" s="10"/>
      <c r="E2" s="10"/>
      <c r="F2" s="205" t="s">
        <v>11</v>
      </c>
      <c r="G2" s="205"/>
      <c r="H2" s="205"/>
      <c r="I2" s="205"/>
      <c r="J2" s="205"/>
      <c r="K2" s="205"/>
      <c r="L2" s="205"/>
      <c r="M2" s="205"/>
      <c r="N2" s="205"/>
      <c r="O2" s="205"/>
      <c r="P2" s="13"/>
      <c r="Q2" s="13"/>
      <c r="R2" s="13"/>
      <c r="S2" s="13"/>
      <c r="T2" s="13"/>
      <c r="U2" s="14"/>
      <c r="V2" s="2"/>
      <c r="W2" s="2"/>
      <c r="X2" s="2"/>
      <c r="Y2" s="2"/>
      <c r="Z2" s="2"/>
      <c r="AA2" s="2"/>
      <c r="AB2" s="2"/>
    </row>
    <row r="3" spans="1:28" ht="15.75" customHeight="1">
      <c r="A3" s="9"/>
      <c r="B3" s="10"/>
      <c r="C3" s="15" t="s">
        <v>5</v>
      </c>
      <c r="D3" s="15"/>
      <c r="E3" s="15"/>
      <c r="F3" s="16"/>
      <c r="G3" s="16"/>
      <c r="H3" s="16"/>
      <c r="I3" s="16"/>
      <c r="J3" s="16"/>
      <c r="K3" s="16"/>
      <c r="L3" s="16"/>
      <c r="M3" s="16"/>
      <c r="N3" s="16"/>
      <c r="O3" s="16"/>
      <c r="P3" s="10"/>
      <c r="Q3" s="16"/>
      <c r="R3" s="16"/>
      <c r="S3" s="16"/>
      <c r="T3" s="16"/>
      <c r="U3" s="17"/>
      <c r="V3" s="3"/>
      <c r="W3" s="3"/>
      <c r="X3" s="3"/>
      <c r="Y3" s="3"/>
      <c r="Z3" s="3"/>
      <c r="AA3" s="3"/>
      <c r="AB3" s="2"/>
    </row>
    <row r="4" spans="1:27" ht="20.25">
      <c r="A4" s="9"/>
      <c r="B4" s="10"/>
      <c r="C4" s="10"/>
      <c r="D4" s="10"/>
      <c r="E4" s="10"/>
      <c r="F4" s="212" t="s">
        <v>31</v>
      </c>
      <c r="G4" s="212"/>
      <c r="H4" s="212"/>
      <c r="I4" s="212"/>
      <c r="J4" s="212"/>
      <c r="K4" s="212"/>
      <c r="L4" s="212"/>
      <c r="M4" s="212"/>
      <c r="N4" s="212"/>
      <c r="O4" s="212"/>
      <c r="P4" s="16"/>
      <c r="Q4" s="16"/>
      <c r="R4" s="16"/>
      <c r="S4" s="16"/>
      <c r="T4" s="16"/>
      <c r="U4" s="17"/>
      <c r="V4" s="3"/>
      <c r="W4" s="3"/>
      <c r="X4" s="3"/>
      <c r="Y4" s="3"/>
      <c r="Z4" s="3"/>
      <c r="AA4" s="3"/>
    </row>
    <row r="5" spans="1:27" ht="15.75">
      <c r="A5" s="9"/>
      <c r="B5" s="10"/>
      <c r="C5" s="10"/>
      <c r="D5" s="10"/>
      <c r="E5" s="10"/>
      <c r="F5" s="16"/>
      <c r="G5" s="18"/>
      <c r="H5" s="18"/>
      <c r="I5" s="18"/>
      <c r="J5" s="18"/>
      <c r="K5" s="18"/>
      <c r="L5" s="16"/>
      <c r="M5" s="16"/>
      <c r="N5" s="16"/>
      <c r="O5" s="16"/>
      <c r="P5" s="16"/>
      <c r="Q5" s="16"/>
      <c r="R5" s="16"/>
      <c r="S5" s="16"/>
      <c r="T5" s="16"/>
      <c r="U5" s="17"/>
      <c r="V5" s="3"/>
      <c r="W5" s="3"/>
      <c r="X5" s="3"/>
      <c r="Y5" s="3"/>
      <c r="Z5" s="3"/>
      <c r="AA5" s="3"/>
    </row>
    <row r="6" spans="1:21" ht="15.75">
      <c r="A6" s="9"/>
      <c r="B6" s="10"/>
      <c r="C6" s="10"/>
      <c r="D6" s="10"/>
      <c r="E6" s="10"/>
      <c r="F6" s="206" t="s">
        <v>32</v>
      </c>
      <c r="G6" s="206"/>
      <c r="H6" s="206"/>
      <c r="I6" s="206"/>
      <c r="J6" s="206"/>
      <c r="K6" s="206"/>
      <c r="L6" s="206"/>
      <c r="M6" s="206"/>
      <c r="N6" s="206"/>
      <c r="O6" s="206"/>
      <c r="P6" s="36"/>
      <c r="Q6" s="13"/>
      <c r="R6" s="13"/>
      <c r="S6" s="13"/>
      <c r="T6" s="13"/>
      <c r="U6" s="19"/>
    </row>
    <row r="7" spans="1:21" ht="15.75">
      <c r="A7" s="9"/>
      <c r="B7" s="10"/>
      <c r="C7" s="10"/>
      <c r="D7" s="10"/>
      <c r="E7" s="10"/>
      <c r="F7" s="35"/>
      <c r="G7" s="36"/>
      <c r="H7" s="36"/>
      <c r="I7" s="36"/>
      <c r="J7" s="36"/>
      <c r="K7" s="36"/>
      <c r="L7" s="36"/>
      <c r="M7" s="36"/>
      <c r="N7" s="36"/>
      <c r="O7" s="36"/>
      <c r="P7" s="36"/>
      <c r="Q7" s="13"/>
      <c r="R7" s="13"/>
      <c r="S7" s="13"/>
      <c r="T7" s="13"/>
      <c r="U7" s="19"/>
    </row>
    <row r="8" spans="1:21" ht="12.75">
      <c r="A8" s="9"/>
      <c r="B8" s="194" t="s">
        <v>1</v>
      </c>
      <c r="C8" s="195"/>
      <c r="D8" s="195"/>
      <c r="E8" s="195"/>
      <c r="F8" s="196"/>
      <c r="G8" s="194" t="s">
        <v>2</v>
      </c>
      <c r="H8" s="195"/>
      <c r="I8" s="195"/>
      <c r="J8" s="195"/>
      <c r="K8" s="196"/>
      <c r="L8" s="194" t="s">
        <v>3</v>
      </c>
      <c r="M8" s="195"/>
      <c r="N8" s="195"/>
      <c r="O8" s="195"/>
      <c r="P8" s="196"/>
      <c r="Q8" s="194" t="s">
        <v>4</v>
      </c>
      <c r="R8" s="195"/>
      <c r="S8" s="195"/>
      <c r="T8" s="195"/>
      <c r="U8" s="196"/>
    </row>
    <row r="9" spans="1:21" ht="12.75">
      <c r="A9" s="20"/>
      <c r="B9" s="185" t="s">
        <v>17</v>
      </c>
      <c r="C9" s="186"/>
      <c r="D9" s="186"/>
      <c r="E9" s="186"/>
      <c r="F9" s="187"/>
      <c r="G9" s="185" t="s">
        <v>22</v>
      </c>
      <c r="H9" s="186"/>
      <c r="I9" s="186"/>
      <c r="J9" s="186"/>
      <c r="K9" s="187"/>
      <c r="L9" s="185" t="s">
        <v>18</v>
      </c>
      <c r="M9" s="186"/>
      <c r="N9" s="186"/>
      <c r="O9" s="186"/>
      <c r="P9" s="187"/>
      <c r="Q9" s="185" t="s">
        <v>23</v>
      </c>
      <c r="R9" s="186"/>
      <c r="S9" s="186"/>
      <c r="T9" s="186"/>
      <c r="U9" s="187"/>
    </row>
    <row r="10" spans="1:21" ht="12.75">
      <c r="A10" s="183" t="s">
        <v>25</v>
      </c>
      <c r="B10" s="210" t="s">
        <v>7</v>
      </c>
      <c r="C10" s="199" t="s">
        <v>8</v>
      </c>
      <c r="D10" s="44"/>
      <c r="E10" s="124" t="s">
        <v>13</v>
      </c>
      <c r="F10" s="84" t="s">
        <v>14</v>
      </c>
      <c r="G10" s="197" t="s">
        <v>7</v>
      </c>
      <c r="H10" s="199" t="s">
        <v>8</v>
      </c>
      <c r="I10" s="44"/>
      <c r="J10" s="124" t="s">
        <v>13</v>
      </c>
      <c r="K10" s="84" t="s">
        <v>14</v>
      </c>
      <c r="L10" s="197" t="s">
        <v>7</v>
      </c>
      <c r="M10" s="199" t="s">
        <v>8</v>
      </c>
      <c r="N10" s="44"/>
      <c r="O10" s="124" t="s">
        <v>13</v>
      </c>
      <c r="P10" s="84" t="s">
        <v>14</v>
      </c>
      <c r="Q10" s="197" t="s">
        <v>7</v>
      </c>
      <c r="R10" s="199" t="s">
        <v>8</v>
      </c>
      <c r="S10" s="44"/>
      <c r="T10" s="124" t="s">
        <v>13</v>
      </c>
      <c r="U10" s="84" t="s">
        <v>14</v>
      </c>
    </row>
    <row r="11" spans="1:21" ht="12.75">
      <c r="A11" s="184"/>
      <c r="B11" s="211"/>
      <c r="C11" s="200"/>
      <c r="D11" s="47" t="s">
        <v>9</v>
      </c>
      <c r="E11" s="48">
        <v>2002</v>
      </c>
      <c r="F11" s="89" t="s">
        <v>15</v>
      </c>
      <c r="G11" s="198"/>
      <c r="H11" s="200"/>
      <c r="I11" s="47" t="s">
        <v>9</v>
      </c>
      <c r="J11" s="48">
        <v>2002</v>
      </c>
      <c r="K11" s="89" t="s">
        <v>15</v>
      </c>
      <c r="L11" s="198"/>
      <c r="M11" s="200"/>
      <c r="N11" s="47" t="s">
        <v>9</v>
      </c>
      <c r="O11" s="48">
        <v>2002</v>
      </c>
      <c r="P11" s="89" t="s">
        <v>15</v>
      </c>
      <c r="Q11" s="198"/>
      <c r="R11" s="200"/>
      <c r="S11" s="47" t="s">
        <v>9</v>
      </c>
      <c r="T11" s="48">
        <v>2002</v>
      </c>
      <c r="U11" s="89" t="s">
        <v>15</v>
      </c>
    </row>
    <row r="12" spans="1:22" ht="15" customHeight="1">
      <c r="A12" s="62">
        <v>33</v>
      </c>
      <c r="B12" s="78" t="s">
        <v>117</v>
      </c>
      <c r="C12" s="78" t="s">
        <v>118</v>
      </c>
      <c r="D12" s="78">
        <v>12.57</v>
      </c>
      <c r="E12" s="51">
        <v>12.32</v>
      </c>
      <c r="F12" s="95">
        <f>D12-E12</f>
        <v>0.25</v>
      </c>
      <c r="G12" s="78" t="s">
        <v>206</v>
      </c>
      <c r="H12" s="78" t="s">
        <v>207</v>
      </c>
      <c r="I12" s="78">
        <v>37.43</v>
      </c>
      <c r="J12" s="51">
        <v>38.38</v>
      </c>
      <c r="K12" s="106">
        <f>I12-J12</f>
        <v>-0.9500000000000028</v>
      </c>
      <c r="L12" s="78" t="s">
        <v>296</v>
      </c>
      <c r="M12" s="78" t="s">
        <v>297</v>
      </c>
      <c r="N12" s="78">
        <v>50.57</v>
      </c>
      <c r="O12" s="52">
        <v>53.5</v>
      </c>
      <c r="P12" s="106">
        <f>N12-O12</f>
        <v>-2.9299999999999997</v>
      </c>
      <c r="Q12" s="78" t="s">
        <v>389</v>
      </c>
      <c r="R12" s="78" t="s">
        <v>390</v>
      </c>
      <c r="S12" s="78">
        <v>71.14</v>
      </c>
      <c r="T12" s="152">
        <v>73.67</v>
      </c>
      <c r="U12" s="106">
        <f>S12-T12</f>
        <v>-2.530000000000001</v>
      </c>
      <c r="V12" t="s">
        <v>0</v>
      </c>
    </row>
    <row r="13" spans="1:22" ht="15" customHeight="1" thickBot="1">
      <c r="A13" s="62">
        <v>34</v>
      </c>
      <c r="B13" s="81" t="s">
        <v>119</v>
      </c>
      <c r="C13" s="81" t="s">
        <v>120</v>
      </c>
      <c r="D13" s="82">
        <v>10.25</v>
      </c>
      <c r="E13" s="51">
        <v>8.89</v>
      </c>
      <c r="F13" s="96">
        <f>D13-E13</f>
        <v>1.3599999999999994</v>
      </c>
      <c r="G13" s="80" t="s">
        <v>208</v>
      </c>
      <c r="H13" s="81" t="s">
        <v>190</v>
      </c>
      <c r="I13" s="82">
        <v>40.75</v>
      </c>
      <c r="J13" s="64">
        <v>37.74</v>
      </c>
      <c r="K13" s="96">
        <f>I13-J13</f>
        <v>3.009999999999998</v>
      </c>
      <c r="L13" s="80" t="s">
        <v>298</v>
      </c>
      <c r="M13" s="81" t="s">
        <v>299</v>
      </c>
      <c r="N13" s="83">
        <v>59</v>
      </c>
      <c r="O13" s="51">
        <v>55.05</v>
      </c>
      <c r="P13" s="96">
        <f>N13-O13</f>
        <v>3.950000000000003</v>
      </c>
      <c r="Q13" s="80" t="s">
        <v>391</v>
      </c>
      <c r="R13" s="81" t="s">
        <v>392</v>
      </c>
      <c r="S13" s="82">
        <v>78.5</v>
      </c>
      <c r="T13" s="220">
        <v>75.96</v>
      </c>
      <c r="U13" s="221">
        <f>S13-T13</f>
        <v>2.5400000000000063</v>
      </c>
      <c r="V13" s="218" t="s">
        <v>0</v>
      </c>
    </row>
    <row r="14" spans="1:22" ht="15" customHeight="1" thickTop="1">
      <c r="A14" s="63" t="s">
        <v>20</v>
      </c>
      <c r="B14" s="108" t="s">
        <v>121</v>
      </c>
      <c r="C14" s="108" t="s">
        <v>122</v>
      </c>
      <c r="D14" s="108">
        <v>11.73</v>
      </c>
      <c r="E14" s="69">
        <f>(E12+E13)/2</f>
        <v>10.605</v>
      </c>
      <c r="F14" s="87">
        <f>D14-E14</f>
        <v>1.125</v>
      </c>
      <c r="G14" s="108" t="s">
        <v>209</v>
      </c>
      <c r="H14" s="108" t="s">
        <v>210</v>
      </c>
      <c r="I14" s="108">
        <v>38.64</v>
      </c>
      <c r="J14" s="65">
        <f>(J12+J13)/2</f>
        <v>38.06</v>
      </c>
      <c r="K14" s="102">
        <f>I14-J14</f>
        <v>0.5799999999999983</v>
      </c>
      <c r="L14" s="108" t="s">
        <v>300</v>
      </c>
      <c r="M14" s="108" t="s">
        <v>301</v>
      </c>
      <c r="N14" s="108">
        <v>53.64</v>
      </c>
      <c r="O14" s="69">
        <f>(O12+O13)/2</f>
        <v>54.275</v>
      </c>
      <c r="P14" s="118">
        <f>N14-O14</f>
        <v>-0.634999999999998</v>
      </c>
      <c r="Q14" s="108" t="s">
        <v>393</v>
      </c>
      <c r="R14" s="108" t="s">
        <v>394</v>
      </c>
      <c r="S14" s="108">
        <v>73.82</v>
      </c>
      <c r="T14" s="223">
        <f>(T12+T13)/2</f>
        <v>74.815</v>
      </c>
      <c r="U14" s="224">
        <f>S14-T14</f>
        <v>-0.9950000000000045</v>
      </c>
      <c r="V14" s="218" t="s">
        <v>0</v>
      </c>
    </row>
    <row r="15" spans="2:24" ht="15" customHeight="1">
      <c r="B15" s="90" t="s">
        <v>30</v>
      </c>
      <c r="C15" s="91"/>
      <c r="D15" s="111">
        <v>129</v>
      </c>
      <c r="E15" s="70"/>
      <c r="F15" s="71"/>
      <c r="G15" s="90" t="s">
        <v>30</v>
      </c>
      <c r="H15" s="91"/>
      <c r="I15" s="111">
        <v>425</v>
      </c>
      <c r="J15" s="70"/>
      <c r="K15" s="71"/>
      <c r="L15" s="90" t="s">
        <v>30</v>
      </c>
      <c r="M15" s="91"/>
      <c r="N15" s="111">
        <v>590</v>
      </c>
      <c r="O15" s="70"/>
      <c r="P15" s="71"/>
      <c r="Q15" s="90" t="s">
        <v>30</v>
      </c>
      <c r="R15" s="91"/>
      <c r="S15" s="222">
        <v>812</v>
      </c>
      <c r="T15" s="67"/>
      <c r="U15" s="68"/>
      <c r="V15" s="219">
        <v>13.17</v>
      </c>
      <c r="W15" s="216">
        <v>10.34</v>
      </c>
      <c r="X15" s="156">
        <v>11.73</v>
      </c>
    </row>
    <row r="16" spans="22:24" ht="12.75">
      <c r="V16" s="219">
        <v>41.93</v>
      </c>
      <c r="W16" s="217">
        <v>35.47</v>
      </c>
      <c r="X16" s="157">
        <v>38.64</v>
      </c>
    </row>
    <row r="17" spans="22:24" ht="12.75">
      <c r="V17" s="219">
        <v>57.14</v>
      </c>
      <c r="W17" s="217">
        <v>50.27</v>
      </c>
      <c r="X17" s="157">
        <v>53.64</v>
      </c>
    </row>
    <row r="18" spans="22:24" ht="12.75">
      <c r="V18" s="108">
        <v>77.92</v>
      </c>
      <c r="W18" s="108">
        <v>69.88</v>
      </c>
      <c r="X18" s="108">
        <v>73.82</v>
      </c>
    </row>
  </sheetData>
  <mergeCells count="20">
    <mergeCell ref="F4:O4"/>
    <mergeCell ref="F2:O2"/>
    <mergeCell ref="F6:O6"/>
    <mergeCell ref="B8:F8"/>
    <mergeCell ref="G8:K8"/>
    <mergeCell ref="L8:P8"/>
    <mergeCell ref="Q8:U8"/>
    <mergeCell ref="B9:F9"/>
    <mergeCell ref="G9:K9"/>
    <mergeCell ref="L9:P9"/>
    <mergeCell ref="Q9:U9"/>
    <mergeCell ref="A10:A11"/>
    <mergeCell ref="B10:B11"/>
    <mergeCell ref="C10:C11"/>
    <mergeCell ref="G10:G11"/>
    <mergeCell ref="R10:R11"/>
    <mergeCell ref="H10:H11"/>
    <mergeCell ref="L10:L11"/>
    <mergeCell ref="M10:M11"/>
    <mergeCell ref="Q10:Q11"/>
  </mergeCells>
  <printOptions/>
  <pageMargins left="0" right="0" top="0.984251968503937" bottom="0.984251968503937" header="0.5118110236220472" footer="0.5118110236220472"/>
  <pageSetup horizontalDpi="300" verticalDpi="3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Elezioni Amministrative Provinciali 27 Aprile 1997</dc:title>
  <dc:subject/>
  <dc:creator/>
  <cp:keywords/>
  <dc:description/>
  <cp:lastModifiedBy>Giannini</cp:lastModifiedBy>
  <cp:lastPrinted>2007-05-29T08:43:11Z</cp:lastPrinted>
  <dcterms:created xsi:type="dcterms:W3CDTF">2004-08-10T09:53:53Z</dcterms:created>
  <dcterms:modified xsi:type="dcterms:W3CDTF">2007-05-25T11:54:09Z</dcterms:modified>
  <cp:category/>
  <cp:version/>
  <cp:contentType/>
  <cp:contentStatus/>
</cp:coreProperties>
</file>