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18810" windowHeight="12900" tabRatio="430" activeTab="1"/>
  </bookViews>
  <sheets>
    <sheet name="Ref-2016" sheetId="1" r:id="rId1"/>
    <sheet name="Italia" sheetId="2" r:id="rId2"/>
  </sheets>
  <definedNames>
    <definedName name="_xlnm.Print_Area" localSheetId="1">'Italia'!$A$1:$K$62</definedName>
    <definedName name="_xlnm.Print_Area" localSheetId="0">'Ref-2016'!$A$1:$Q$70</definedName>
  </definedNames>
  <calcPr fullCalcOnLoad="1"/>
</workbook>
</file>

<file path=xl/sharedStrings.xml><?xml version="1.0" encoding="utf-8"?>
<sst xmlns="http://schemas.openxmlformats.org/spreadsheetml/2006/main" count="103" uniqueCount="38">
  <si>
    <t xml:space="preserve">                                          </t>
  </si>
  <si>
    <t xml:space="preserve">% M </t>
  </si>
  <si>
    <t>% F</t>
  </si>
  <si>
    <t xml:space="preserve">% Tot </t>
  </si>
  <si>
    <t>% M</t>
  </si>
  <si>
    <t>Tot. %</t>
  </si>
  <si>
    <t>Sez.</t>
  </si>
  <si>
    <t>Tot. Votanti</t>
  </si>
  <si>
    <t>Comune di Camaiore</t>
  </si>
  <si>
    <t>1ª Comunicazione</t>
  </si>
  <si>
    <t>2ª Comunicazione</t>
  </si>
  <si>
    <t>M</t>
  </si>
  <si>
    <t>F</t>
  </si>
  <si>
    <t>Tot.</t>
  </si>
  <si>
    <t xml:space="preserve"> N.B   La % dei votanti alla sez. 43 non è evidenziata in quanto trattasi di seggio speciale all'Ospedale Unico con nessun Elettore iscritto.</t>
  </si>
  <si>
    <t xml:space="preserve">% Diff. Ref. </t>
  </si>
  <si>
    <t>Camaiore</t>
  </si>
  <si>
    <t>Italia</t>
  </si>
  <si>
    <t>Ore 23 del 17/04</t>
  </si>
  <si>
    <t>Ore 12 del 17/04</t>
  </si>
  <si>
    <t>Ore 19 del 17/04</t>
  </si>
  <si>
    <t>REFERENDUM del 17 APRILE 2016</t>
  </si>
  <si>
    <r>
      <t xml:space="preserve">Elettori   </t>
    </r>
    <r>
      <rPr>
        <b/>
        <sz val="12"/>
        <color indexed="12"/>
        <rFont val="Arial"/>
        <family val="2"/>
      </rPr>
      <t>Maschi: 12.526</t>
    </r>
    <r>
      <rPr>
        <b/>
        <sz val="12"/>
        <rFont val="Arial"/>
        <family val="2"/>
      </rPr>
      <t xml:space="preserve">       </t>
    </r>
    <r>
      <rPr>
        <b/>
        <sz val="12"/>
        <color indexed="14"/>
        <rFont val="Arial"/>
        <family val="2"/>
      </rPr>
      <t xml:space="preserve">Femmine: 13.782        </t>
    </r>
    <r>
      <rPr>
        <b/>
        <sz val="12"/>
        <rFont val="Arial"/>
        <family val="2"/>
      </rPr>
      <t xml:space="preserve">Totale: 26.308 </t>
    </r>
  </si>
  <si>
    <t>3ª Comunicazione - Finale</t>
  </si>
  <si>
    <t>% Diff. Reg.</t>
  </si>
  <si>
    <t>1ª Comunic. Regionali 2015</t>
  </si>
  <si>
    <t>2ª Comunic.  Regionali 2015</t>
  </si>
  <si>
    <t>3ª Comunic. Regionali 2015</t>
  </si>
  <si>
    <t>Referendum abrogativo - Durata delle Trivellazioni in Mare</t>
  </si>
  <si>
    <t>ore 12:00 del 17 aprile</t>
  </si>
  <si>
    <t>Ore 19:00 del 17 aprile</t>
  </si>
  <si>
    <t>ore 23:00 del 17 aprile</t>
  </si>
  <si>
    <t>Referendum Abr. Durata trivellazioni in mare</t>
  </si>
  <si>
    <t>1ª Comunic. Referendum n. 1 2011</t>
  </si>
  <si>
    <t>2ª Comunic. Referendum  n. 1 2011</t>
  </si>
  <si>
    <t>3ª Comunic. Referendum n. 1  2011</t>
  </si>
  <si>
    <t>n. 1 - 2011</t>
  </si>
  <si>
    <t>Italia + Estero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</si>
</sst>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_ ;[Red]\-0.00\ "/>
    <numFmt numFmtId="172" formatCode="#,##0.00_ ;[Red]\-#,##0.00\ "/>
    <numFmt numFmtId="173" formatCode="#,##0_ ;[Red]\-#,##0\ "/>
    <numFmt numFmtId="174" formatCode="#,##0_ ;\-#,##0\ "/>
  </numFmts>
  <fonts count="33">
    <font>
      <sz val="10"/>
      <name val="Arial"/>
      <family val="0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b/>
      <sz val="9.5"/>
      <color indexed="1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b/>
      <sz val="9.25"/>
      <name val="Arial"/>
      <family val="2"/>
    </font>
    <font>
      <b/>
      <sz val="9.75"/>
      <name val="Arial"/>
      <family val="2"/>
    </font>
    <font>
      <b/>
      <sz val="9.75"/>
      <color indexed="18"/>
      <name val="Arial"/>
      <family val="2"/>
    </font>
    <font>
      <b/>
      <sz val="11.25"/>
      <name val="Arial"/>
      <family val="2"/>
    </font>
    <font>
      <b/>
      <sz val="9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thick">
        <color indexed="12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12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12"/>
      </right>
      <top style="hair">
        <color indexed="8"/>
      </top>
      <bottom style="double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double"/>
      <bottom style="thick"/>
    </border>
    <border>
      <left>
        <color indexed="63"/>
      </left>
      <right style="thick">
        <color indexed="12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 style="thin"/>
      <top style="double"/>
      <bottom style="thick"/>
    </border>
    <border>
      <left style="thin"/>
      <right style="thick">
        <color indexed="12"/>
      </right>
      <top style="double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ck">
        <color indexed="12"/>
      </right>
      <top style="medium"/>
      <bottom>
        <color indexed="63"/>
      </bottom>
    </border>
    <border>
      <left style="medium"/>
      <right style="thick">
        <color indexed="12"/>
      </right>
      <top>
        <color indexed="63"/>
      </top>
      <bottom>
        <color indexed="63"/>
      </bottom>
    </border>
    <border>
      <left style="medium"/>
      <right style="thick">
        <color indexed="12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1" fontId="0" fillId="0" borderId="4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5" fillId="0" borderId="6" xfId="0" applyNumberFormat="1" applyFon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5" fillId="0" borderId="9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5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71" fontId="5" fillId="0" borderId="14" xfId="0" applyNumberFormat="1" applyFont="1" applyBorder="1" applyAlignment="1">
      <alignment vertical="center"/>
    </xf>
    <xf numFmtId="171" fontId="5" fillId="0" borderId="15" xfId="0" applyNumberFormat="1" applyFont="1" applyBorder="1" applyAlignment="1">
      <alignment vertical="center"/>
    </xf>
    <xf numFmtId="171" fontId="5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0" fillId="0" borderId="19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73" fontId="8" fillId="3" borderId="23" xfId="0" applyNumberFormat="1" applyFont="1" applyFill="1" applyBorder="1" applyAlignment="1">
      <alignment vertical="center"/>
    </xf>
    <xf numFmtId="173" fontId="8" fillId="3" borderId="24" xfId="0" applyNumberFormat="1" applyFont="1" applyFill="1" applyBorder="1" applyAlignment="1">
      <alignment vertical="center"/>
    </xf>
    <xf numFmtId="173" fontId="5" fillId="3" borderId="25" xfId="0" applyNumberFormat="1" applyFont="1" applyFill="1" applyBorder="1" applyAlignment="1">
      <alignment vertical="center"/>
    </xf>
    <xf numFmtId="171" fontId="5" fillId="4" borderId="6" xfId="0" applyNumberFormat="1" applyFont="1" applyFill="1" applyBorder="1" applyAlignment="1">
      <alignment/>
    </xf>
    <xf numFmtId="171" fontId="5" fillId="4" borderId="9" xfId="0" applyNumberFormat="1" applyFont="1" applyFill="1" applyBorder="1" applyAlignment="1">
      <alignment/>
    </xf>
    <xf numFmtId="171" fontId="5" fillId="4" borderId="16" xfId="0" applyNumberFormat="1" applyFont="1" applyFill="1" applyBorder="1" applyAlignment="1">
      <alignment vertical="center"/>
    </xf>
    <xf numFmtId="171" fontId="5" fillId="0" borderId="26" xfId="0" applyNumberFormat="1" applyFont="1" applyBorder="1" applyAlignment="1">
      <alignment horizontal="right"/>
    </xf>
    <xf numFmtId="171" fontId="5" fillId="0" borderId="27" xfId="0" applyNumberFormat="1" applyFont="1" applyBorder="1" applyAlignment="1">
      <alignment horizontal="right"/>
    </xf>
    <xf numFmtId="173" fontId="8" fillId="5" borderId="23" xfId="0" applyNumberFormat="1" applyFont="1" applyFill="1" applyBorder="1" applyAlignment="1">
      <alignment horizontal="center"/>
    </xf>
    <xf numFmtId="171" fontId="5" fillId="4" borderId="28" xfId="0" applyNumberFormat="1" applyFont="1" applyFill="1" applyBorder="1" applyAlignment="1">
      <alignment/>
    </xf>
    <xf numFmtId="171" fontId="5" fillId="4" borderId="29" xfId="0" applyNumberFormat="1" applyFont="1" applyFill="1" applyBorder="1" applyAlignment="1">
      <alignment/>
    </xf>
    <xf numFmtId="171" fontId="5" fillId="4" borderId="30" xfId="0" applyNumberFormat="1" applyFont="1" applyFill="1" applyBorder="1" applyAlignment="1">
      <alignment/>
    </xf>
    <xf numFmtId="43" fontId="5" fillId="4" borderId="12" xfId="15" applyFont="1" applyFill="1" applyBorder="1" applyAlignment="1">
      <alignment/>
    </xf>
    <xf numFmtId="43" fontId="0" fillId="4" borderId="0" xfId="15" applyFill="1" applyAlignment="1">
      <alignment/>
    </xf>
    <xf numFmtId="43" fontId="0" fillId="6" borderId="31" xfId="15" applyFill="1" applyBorder="1" applyAlignment="1">
      <alignment/>
    </xf>
    <xf numFmtId="43" fontId="0" fillId="6" borderId="32" xfId="15" applyFill="1" applyBorder="1" applyAlignment="1">
      <alignment/>
    </xf>
    <xf numFmtId="43" fontId="0" fillId="6" borderId="33" xfId="15" applyFill="1" applyBorder="1" applyAlignment="1">
      <alignment/>
    </xf>
    <xf numFmtId="43" fontId="0" fillId="6" borderId="34" xfId="15" applyFill="1" applyBorder="1" applyAlignment="1">
      <alignment/>
    </xf>
    <xf numFmtId="43" fontId="0" fillId="4" borderId="35" xfId="15" applyFill="1" applyBorder="1" applyAlignment="1">
      <alignment/>
    </xf>
    <xf numFmtId="43" fontId="0" fillId="6" borderId="36" xfId="15" applyFill="1" applyBorder="1" applyAlignment="1">
      <alignment/>
    </xf>
    <xf numFmtId="43" fontId="0" fillId="4" borderId="37" xfId="15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0" xfId="0" applyFill="1" applyBorder="1" applyAlignment="1">
      <alignment/>
    </xf>
    <xf numFmtId="0" fontId="12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19" fillId="4" borderId="4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4" borderId="44" xfId="0" applyFont="1" applyFill="1" applyBorder="1" applyAlignment="1">
      <alignment horizontal="center"/>
    </xf>
    <xf numFmtId="171" fontId="5" fillId="4" borderId="45" xfId="0" applyNumberFormat="1" applyFont="1" applyFill="1" applyBorder="1" applyAlignment="1">
      <alignment/>
    </xf>
    <xf numFmtId="43" fontId="5" fillId="4" borderId="46" xfId="15" applyFont="1" applyFill="1" applyBorder="1" applyAlignment="1">
      <alignment/>
    </xf>
    <xf numFmtId="43" fontId="5" fillId="4" borderId="47" xfId="15" applyFont="1" applyFill="1" applyBorder="1" applyAlignment="1">
      <alignment/>
    </xf>
    <xf numFmtId="0" fontId="0" fillId="0" borderId="0" xfId="0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3" fontId="5" fillId="4" borderId="0" xfId="15" applyFont="1" applyFill="1" applyBorder="1" applyAlignment="1">
      <alignment/>
    </xf>
    <xf numFmtId="0" fontId="5" fillId="4" borderId="0" xfId="0" applyFont="1" applyFill="1" applyBorder="1" applyAlignment="1">
      <alignment/>
    </xf>
    <xf numFmtId="171" fontId="5" fillId="0" borderId="0" xfId="0" applyNumberFormat="1" applyFont="1" applyBorder="1" applyAlignment="1">
      <alignment horizontal="right"/>
    </xf>
    <xf numFmtId="0" fontId="0" fillId="0" borderId="48" xfId="0" applyBorder="1" applyAlignment="1">
      <alignment vertical="center"/>
    </xf>
    <xf numFmtId="171" fontId="0" fillId="0" borderId="49" xfId="0" applyNumberFormat="1" applyFont="1" applyBorder="1" applyAlignment="1">
      <alignment horizontal="right" vertical="center"/>
    </xf>
    <xf numFmtId="171" fontId="5" fillId="0" borderId="50" xfId="0" applyNumberFormat="1" applyFont="1" applyBorder="1" applyAlignment="1">
      <alignment horizontal="right" vertical="center"/>
    </xf>
    <xf numFmtId="173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171" fontId="5" fillId="4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right" vertical="center"/>
    </xf>
    <xf numFmtId="43" fontId="5" fillId="0" borderId="0" xfId="15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5" fillId="0" borderId="0" xfId="15" applyFont="1" applyFill="1" applyBorder="1" applyAlignment="1">
      <alignment/>
    </xf>
    <xf numFmtId="173" fontId="8" fillId="3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4" fontId="0" fillId="6" borderId="52" xfId="15" applyNumberFormat="1" applyFont="1" applyFill="1" applyBorder="1" applyAlignment="1">
      <alignment/>
    </xf>
    <xf numFmtId="174" fontId="0" fillId="6" borderId="52" xfId="15" applyNumberFormat="1" applyFill="1" applyBorder="1" applyAlignment="1">
      <alignment/>
    </xf>
    <xf numFmtId="174" fontId="0" fillId="4" borderId="53" xfId="15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3" fontId="0" fillId="4" borderId="30" xfId="15" applyFont="1" applyFill="1" applyBorder="1" applyAlignment="1">
      <alignment/>
    </xf>
    <xf numFmtId="43" fontId="0" fillId="4" borderId="9" xfId="15" applyFont="1" applyFill="1" applyBorder="1" applyAlignment="1">
      <alignment/>
    </xf>
    <xf numFmtId="43" fontId="0" fillId="4" borderId="54" xfId="15" applyFont="1" applyFill="1" applyBorder="1" applyAlignment="1">
      <alignment vertical="center"/>
    </xf>
    <xf numFmtId="43" fontId="0" fillId="6" borderId="55" xfId="15" applyFont="1" applyFill="1" applyBorder="1" applyAlignment="1">
      <alignment/>
    </xf>
    <xf numFmtId="174" fontId="0" fillId="4" borderId="56" xfId="15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17" fillId="7" borderId="0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/>
    </xf>
    <xf numFmtId="0" fontId="1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18" fillId="7" borderId="0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/>
    </xf>
    <xf numFmtId="0" fontId="10" fillId="7" borderId="0" xfId="0" applyFont="1" applyFill="1" applyBorder="1" applyAlignment="1">
      <alignment horizontal="center"/>
    </xf>
    <xf numFmtId="0" fontId="3" fillId="7" borderId="57" xfId="0" applyFont="1" applyFill="1" applyBorder="1" applyAlignment="1">
      <alignment/>
    </xf>
    <xf numFmtId="0" fontId="0" fillId="7" borderId="44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19" fillId="7" borderId="43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171" fontId="8" fillId="7" borderId="58" xfId="0" applyNumberFormat="1" applyFont="1" applyFill="1" applyBorder="1" applyAlignment="1">
      <alignment/>
    </xf>
    <xf numFmtId="171" fontId="8" fillId="7" borderId="29" xfId="0" applyNumberFormat="1" applyFont="1" applyFill="1" applyBorder="1" applyAlignment="1">
      <alignment/>
    </xf>
    <xf numFmtId="171" fontId="8" fillId="7" borderId="57" xfId="0" applyNumberFormat="1" applyFont="1" applyFill="1" applyBorder="1" applyAlignment="1">
      <alignment vertical="center"/>
    </xf>
    <xf numFmtId="171" fontId="8" fillId="7" borderId="57" xfId="0" applyNumberFormat="1" applyFont="1" applyFill="1" applyBorder="1" applyAlignment="1">
      <alignment/>
    </xf>
    <xf numFmtId="171" fontId="8" fillId="7" borderId="59" xfId="0" applyNumberFormat="1" applyFont="1" applyFill="1" applyBorder="1" applyAlignment="1">
      <alignment/>
    </xf>
    <xf numFmtId="0" fontId="19" fillId="7" borderId="60" xfId="0" applyFont="1" applyFill="1" applyBorder="1" applyAlignment="1">
      <alignment horizontal="center"/>
    </xf>
    <xf numFmtId="171" fontId="8" fillId="7" borderId="45" xfId="0" applyNumberFormat="1" applyFont="1" applyFill="1" applyBorder="1" applyAlignment="1">
      <alignment/>
    </xf>
    <xf numFmtId="171" fontId="8" fillId="7" borderId="61" xfId="0" applyNumberFormat="1" applyFont="1" applyFill="1" applyBorder="1" applyAlignment="1">
      <alignment/>
    </xf>
    <xf numFmtId="0" fontId="19" fillId="7" borderId="2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12" fillId="7" borderId="0" xfId="0" applyFont="1" applyFill="1" applyBorder="1" applyAlignment="1">
      <alignment/>
    </xf>
    <xf numFmtId="173" fontId="8" fillId="3" borderId="62" xfId="0" applyNumberFormat="1" applyFont="1" applyFill="1" applyBorder="1" applyAlignment="1">
      <alignment vertical="center"/>
    </xf>
    <xf numFmtId="0" fontId="0" fillId="4" borderId="43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44" xfId="0" applyFill="1" applyBorder="1" applyAlignment="1">
      <alignment/>
    </xf>
    <xf numFmtId="0" fontId="0" fillId="7" borderId="38" xfId="0" applyFill="1" applyBorder="1" applyAlignment="1">
      <alignment vertical="top"/>
    </xf>
    <xf numFmtId="0" fontId="0" fillId="7" borderId="39" xfId="0" applyFill="1" applyBorder="1" applyAlignment="1">
      <alignment vertical="top"/>
    </xf>
    <xf numFmtId="0" fontId="9" fillId="7" borderId="39" xfId="0" applyFont="1" applyFill="1" applyBorder="1" applyAlignment="1">
      <alignment vertical="top"/>
    </xf>
    <xf numFmtId="0" fontId="13" fillId="7" borderId="39" xfId="0" applyFont="1" applyFill="1" applyBorder="1" applyAlignment="1">
      <alignment vertical="top"/>
    </xf>
    <xf numFmtId="0" fontId="10" fillId="7" borderId="39" xfId="0" applyFont="1" applyFill="1" applyBorder="1" applyAlignment="1">
      <alignment vertical="center"/>
    </xf>
    <xf numFmtId="0" fontId="10" fillId="7" borderId="39" xfId="0" applyFont="1" applyFill="1" applyBorder="1" applyAlignment="1">
      <alignment/>
    </xf>
    <xf numFmtId="0" fontId="13" fillId="7" borderId="39" xfId="0" applyFont="1" applyFill="1" applyBorder="1" applyAlignment="1">
      <alignment horizontal="center" vertical="top"/>
    </xf>
    <xf numFmtId="0" fontId="3" fillId="7" borderId="39" xfId="0" applyFont="1" applyFill="1" applyBorder="1" applyAlignment="1">
      <alignment vertical="top"/>
    </xf>
    <xf numFmtId="0" fontId="3" fillId="7" borderId="43" xfId="0" applyFont="1" applyFill="1" applyBorder="1" applyAlignment="1">
      <alignment vertical="top"/>
    </xf>
    <xf numFmtId="0" fontId="0" fillId="7" borderId="42" xfId="0" applyFill="1" applyBorder="1" applyAlignment="1">
      <alignment/>
    </xf>
    <xf numFmtId="173" fontId="5" fillId="3" borderId="63" xfId="0" applyNumberFormat="1" applyFont="1" applyFill="1" applyBorder="1" applyAlignment="1">
      <alignment horizontal="right" vertical="center"/>
    </xf>
    <xf numFmtId="173" fontId="5" fillId="3" borderId="64" xfId="0" applyNumberFormat="1" applyFont="1" applyFill="1" applyBorder="1" applyAlignment="1">
      <alignment horizontal="right" vertical="center"/>
    </xf>
    <xf numFmtId="173" fontId="8" fillId="8" borderId="24" xfId="0" applyNumberFormat="1" applyFont="1" applyFill="1" applyBorder="1" applyAlignment="1">
      <alignment horizontal="center"/>
    </xf>
    <xf numFmtId="173" fontId="8" fillId="9" borderId="62" xfId="0" applyNumberFormat="1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43" fontId="20" fillId="4" borderId="26" xfId="15" applyFont="1" applyFill="1" applyBorder="1" applyAlignment="1">
      <alignment horizontal="center" wrapText="1"/>
    </xf>
    <xf numFmtId="43" fontId="20" fillId="4" borderId="27" xfId="15" applyFont="1" applyFill="1" applyBorder="1" applyAlignment="1">
      <alignment horizontal="center" wrapText="1"/>
    </xf>
    <xf numFmtId="43" fontId="20" fillId="4" borderId="50" xfId="15" applyFont="1" applyFill="1" applyBorder="1" applyAlignment="1">
      <alignment horizontal="center" wrapText="1"/>
    </xf>
    <xf numFmtId="43" fontId="20" fillId="6" borderId="65" xfId="15" applyFont="1" applyFill="1" applyBorder="1" applyAlignment="1">
      <alignment horizontal="center" wrapText="1"/>
    </xf>
    <xf numFmtId="43" fontId="20" fillId="6" borderId="66" xfId="15" applyFont="1" applyFill="1" applyBorder="1" applyAlignment="1">
      <alignment horizontal="center" wrapText="1"/>
    </xf>
    <xf numFmtId="43" fontId="20" fillId="6" borderId="67" xfId="15" applyFont="1" applyFill="1" applyBorder="1" applyAlignment="1">
      <alignment horizontal="center" wrapText="1"/>
    </xf>
    <xf numFmtId="43" fontId="20" fillId="4" borderId="17" xfId="15" applyFont="1" applyFill="1" applyBorder="1" applyAlignment="1">
      <alignment horizontal="center" wrapText="1"/>
    </xf>
    <xf numFmtId="43" fontId="20" fillId="4" borderId="18" xfId="15" applyFont="1" applyFill="1" applyBorder="1" applyAlignment="1">
      <alignment horizontal="center" wrapText="1"/>
    </xf>
    <xf numFmtId="43" fontId="20" fillId="4" borderId="48" xfId="15" applyFont="1" applyFill="1" applyBorder="1" applyAlignment="1">
      <alignment horizontal="center" wrapText="1"/>
    </xf>
    <xf numFmtId="0" fontId="5" fillId="7" borderId="68" xfId="0" applyFont="1" applyFill="1" applyBorder="1" applyAlignment="1">
      <alignment horizontal="center"/>
    </xf>
    <xf numFmtId="0" fontId="5" fillId="7" borderId="69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70" xfId="0" applyFont="1" applyFill="1" applyBorder="1" applyAlignment="1">
      <alignment horizontal="center"/>
    </xf>
    <xf numFmtId="0" fontId="5" fillId="7" borderId="71" xfId="0" applyFont="1" applyFill="1" applyBorder="1" applyAlignment="1">
      <alignment horizontal="center"/>
    </xf>
    <xf numFmtId="0" fontId="5" fillId="7" borderId="72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5" fillId="4" borderId="73" xfId="0" applyFont="1" applyFill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 (0)_Circ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alle varie Comunicazioni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3525"/>
          <c:w val="0.938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'Ref-2016'!$X$57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'Ref-2016'!$W$58:$W$60</c:f>
              <c:strCache/>
            </c:strRef>
          </c:cat>
          <c:val>
            <c:numRef>
              <c:f>'Ref-2016'!$X$58:$X$60</c:f>
              <c:numCache/>
            </c:numRef>
          </c:val>
          <c:shape val="box"/>
        </c:ser>
        <c:ser>
          <c:idx val="1"/>
          <c:order val="1"/>
          <c:tx>
            <c:strRef>
              <c:f>'Ref-2016'!$Y$57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'Ref-2016'!$W$58:$W$60</c:f>
              <c:strCache/>
            </c:strRef>
          </c:cat>
          <c:val>
            <c:numRef>
              <c:f>'Ref-2016'!$Y$58:$Y$60</c:f>
              <c:numCache/>
            </c:numRef>
          </c:val>
          <c:shape val="box"/>
        </c:ser>
        <c:ser>
          <c:idx val="2"/>
          <c:order val="2"/>
          <c:tx>
            <c:strRef>
              <c:f>'Ref-2016'!$Z$57</c:f>
              <c:strCache>
                <c:ptCount val="1"/>
                <c:pt idx="0">
                  <c:v>Tot.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'Ref-2016'!$W$58:$W$60</c:f>
              <c:strCache/>
            </c:strRef>
          </c:cat>
          <c:val>
            <c:numRef>
              <c:f>'Ref-2016'!$Z$58:$Z$60</c:f>
              <c:numCache/>
            </c:numRef>
          </c:val>
          <c:shape val="box"/>
        </c:ser>
        <c:shape val="box"/>
        <c:axId val="59310970"/>
        <c:axId val="64036683"/>
      </c:bar3D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475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Ore 19 del 17/04   -   % Votanti di Camaiore rispetto all'Italia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4275"/>
          <c:w val="0.8867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v>Camaiore</c:v>
          </c:tx>
          <c:spPr>
            <a:gradFill rotWithShape="1">
              <a:gsLst>
                <a:gs pos="0">
                  <a:srgbClr val="9999FF"/>
                </a:gs>
                <a:gs pos="100000">
                  <a:srgbClr val="E9E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Italia!$B$9:$B$9</c:f>
              <c:strCache/>
            </c:strRef>
          </c:cat>
          <c:val>
            <c:numRef>
              <c:f>Italia!$E$9:$E$9</c:f>
              <c:numCache/>
            </c:numRef>
          </c:val>
          <c:shape val="box"/>
        </c:ser>
        <c:ser>
          <c:idx val="1"/>
          <c:order val="1"/>
          <c:tx>
            <c:v>Italia</c:v>
          </c:tx>
          <c:spPr>
            <a:gradFill rotWithShape="1">
              <a:gsLst>
                <a:gs pos="0">
                  <a:srgbClr val="993366"/>
                </a:gs>
                <a:gs pos="100000">
                  <a:srgbClr val="D3A8B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Italia!$B$9:$B$9</c:f>
              <c:strCache/>
            </c:strRef>
          </c:cat>
          <c:val>
            <c:numRef>
              <c:f>Italia!$F$9:$F$9</c:f>
              <c:numCache/>
            </c:numRef>
          </c:val>
          <c:shape val="box"/>
        </c:ser>
        <c:shape val="box"/>
        <c:axId val="39459236"/>
        <c:axId val="19588805"/>
      </c:bar3D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  <c:max val="30.36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Ore 12 del 17/04   -   % Votanti a Camaiore rispetto all'Italia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Camaiore</c:v>
          </c:tx>
          <c:spPr>
            <a:gradFill rotWithShape="1">
              <a:gsLst>
                <a:gs pos="0">
                  <a:srgbClr val="E9E9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Italia!$B$9:$B$9</c:f>
              <c:strCache/>
            </c:strRef>
          </c:cat>
          <c:val>
            <c:numRef>
              <c:f>Italia!$C$9:$C$9</c:f>
              <c:numCache/>
            </c:numRef>
          </c:val>
          <c:shape val="box"/>
        </c:ser>
        <c:ser>
          <c:idx val="1"/>
          <c:order val="1"/>
          <c:tx>
            <c:v>Italia</c:v>
          </c:tx>
          <c:spPr>
            <a:gradFill rotWithShape="1">
              <a:gsLst>
                <a:gs pos="0">
                  <a:srgbClr val="BB7799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8,36</a:t>
                    </a:r>
                    <a:r>
                      <a:rPr lang="en-US" cap="none" sz="95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Italia!$B$9:$B$11</c:f>
              <c:strCache/>
            </c:strRef>
          </c:cat>
          <c:val>
            <c:numRef>
              <c:f>Italia!$D$9:$D$9</c:f>
              <c:numCache/>
            </c:numRef>
          </c:val>
          <c:shape val="box"/>
        </c:ser>
        <c:shape val="box"/>
        <c:axId val="42081518"/>
        <c:axId val="43189343"/>
      </c:bar3D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8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Ore 23 del 17/04   -   % Votanti a Camaiore rispetto all'Italia + Estero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86"/>
          <c:w val="0.85275"/>
          <c:h val="0.77525"/>
        </c:manualLayout>
      </c:layout>
      <c:bar3DChart>
        <c:barDir val="col"/>
        <c:grouping val="clustered"/>
        <c:varyColors val="0"/>
        <c:ser>
          <c:idx val="0"/>
          <c:order val="0"/>
          <c:tx>
            <c:v>Camaiore</c:v>
          </c:tx>
          <c:spPr>
            <a:gradFill rotWithShape="1">
              <a:gsLst>
                <a:gs pos="0">
                  <a:srgbClr val="E9E9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Italia!$B$9:$B$9</c:f>
              <c:strCache/>
            </c:strRef>
          </c:cat>
          <c:val>
            <c:numRef>
              <c:f>Italia!$G$9:$G$9</c:f>
              <c:numCache/>
            </c:numRef>
          </c:val>
          <c:shape val="box"/>
        </c:ser>
        <c:ser>
          <c:idx val="1"/>
          <c:order val="1"/>
          <c:tx>
            <c:v>Italia + Estero</c:v>
          </c:tx>
          <c:spPr>
            <a:gradFill rotWithShape="1">
              <a:gsLst>
                <a:gs pos="0">
                  <a:srgbClr val="BB7799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Italia!$B$9:$B$9</c:f>
              <c:strCache/>
            </c:strRef>
          </c:cat>
          <c:val>
            <c:numRef>
              <c:f>Italia!$H$9:$H$9</c:f>
              <c:numCache/>
            </c:numRef>
          </c:val>
          <c:shape val="box"/>
        </c:ser>
        <c:shape val="box"/>
        <c:axId val="53159768"/>
        <c:axId val="8675865"/>
      </c:bar3D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  <c:max val="4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45"/>
          <c:w val="0.14425"/>
          <c:h val="0.166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228600</xdr:rowOff>
    </xdr:from>
    <xdr:to>
      <xdr:col>2</xdr:col>
      <xdr:colOff>381000</xdr:colOff>
      <xdr:row>3</xdr:row>
      <xdr:rowOff>76200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28600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447675</xdr:colOff>
      <xdr:row>1</xdr:row>
      <xdr:rowOff>142875</xdr:rowOff>
    </xdr:from>
    <xdr:to>
      <xdr:col>15</xdr:col>
      <xdr:colOff>1114425</xdr:colOff>
      <xdr:row>3</xdr:row>
      <xdr:rowOff>76200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400050"/>
          <a:ext cx="12668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61</xdr:row>
      <xdr:rowOff>304800</xdr:rowOff>
    </xdr:from>
    <xdr:to>
      <xdr:col>15</xdr:col>
      <xdr:colOff>1162050</xdr:colOff>
      <xdr:row>67</xdr:row>
      <xdr:rowOff>76200</xdr:rowOff>
    </xdr:to>
    <xdr:graphicFrame>
      <xdr:nvGraphicFramePr>
        <xdr:cNvPr id="3" name="Chart 41"/>
        <xdr:cNvGraphicFramePr/>
      </xdr:nvGraphicFramePr>
      <xdr:xfrm>
        <a:off x="342900" y="11077575"/>
        <a:ext cx="91630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57150</xdr:rowOff>
    </xdr:from>
    <xdr:to>
      <xdr:col>1</xdr:col>
      <xdr:colOff>1771650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7150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1</xdr:row>
      <xdr:rowOff>9525</xdr:rowOff>
    </xdr:from>
    <xdr:to>
      <xdr:col>9</xdr:col>
      <xdr:colOff>247650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71450"/>
          <a:ext cx="12763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495300</xdr:colOff>
      <xdr:row>27</xdr:row>
      <xdr:rowOff>19050</xdr:rowOff>
    </xdr:from>
    <xdr:ext cx="6715125" cy="2495550"/>
    <xdr:graphicFrame>
      <xdr:nvGraphicFramePr>
        <xdr:cNvPr id="3" name="Chart 4"/>
        <xdr:cNvGraphicFramePr/>
      </xdr:nvGraphicFramePr>
      <xdr:xfrm>
        <a:off x="771525" y="4629150"/>
        <a:ext cx="67151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476250</xdr:colOff>
      <xdr:row>10</xdr:row>
      <xdr:rowOff>152400</xdr:rowOff>
    </xdr:from>
    <xdr:ext cx="6724650" cy="2466975"/>
    <xdr:graphicFrame>
      <xdr:nvGraphicFramePr>
        <xdr:cNvPr id="4" name="Chart 5"/>
        <xdr:cNvGraphicFramePr/>
      </xdr:nvGraphicFramePr>
      <xdr:xfrm>
        <a:off x="752475" y="1971675"/>
        <a:ext cx="672465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523875</xdr:colOff>
      <xdr:row>44</xdr:row>
      <xdr:rowOff>19050</xdr:rowOff>
    </xdr:from>
    <xdr:ext cx="6686550" cy="2543175"/>
    <xdr:graphicFrame>
      <xdr:nvGraphicFramePr>
        <xdr:cNvPr id="5" name="Chart 8"/>
        <xdr:cNvGraphicFramePr/>
      </xdr:nvGraphicFramePr>
      <xdr:xfrm>
        <a:off x="800100" y="7381875"/>
        <a:ext cx="66865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workbookViewId="0" topLeftCell="A43">
      <selection activeCell="Z64" sqref="Z64"/>
    </sheetView>
  </sheetViews>
  <sheetFormatPr defaultColWidth="9.140625" defaultRowHeight="12.75"/>
  <cols>
    <col min="1" max="1" width="5.140625" style="0" customWidth="1"/>
    <col min="2" max="2" width="6.421875" style="0" customWidth="1"/>
    <col min="3" max="3" width="6.57421875" style="0" customWidth="1"/>
    <col min="4" max="4" width="5.8515625" style="0" customWidth="1"/>
    <col min="5" max="5" width="9.421875" style="0" customWidth="1"/>
    <col min="6" max="6" width="16.28125" style="0" customWidth="1"/>
    <col min="7" max="7" width="6.140625" style="0" customWidth="1"/>
    <col min="8" max="8" width="5.8515625" style="0" customWidth="1"/>
    <col min="9" max="9" width="6.7109375" style="0" customWidth="1"/>
    <col min="10" max="10" width="9.00390625" style="0" customWidth="1"/>
    <col min="11" max="11" width="17.7109375" style="0" customWidth="1"/>
    <col min="12" max="13" width="6.7109375" style="0" customWidth="1"/>
    <col min="14" max="14" width="7.57421875" style="0" customWidth="1"/>
    <col min="15" max="15" width="9.00390625" style="0" customWidth="1"/>
    <col min="16" max="16" width="20.57421875" style="0" customWidth="1"/>
    <col min="17" max="19" width="6.7109375" style="85" customWidth="1"/>
    <col min="20" max="20" width="8.8515625" style="85" customWidth="1"/>
    <col min="21" max="21" width="9.57421875" style="85" customWidth="1"/>
    <col min="22" max="22" width="4.8515625" style="0" customWidth="1"/>
    <col min="23" max="23" width="14.7109375" style="0" customWidth="1"/>
    <col min="24" max="24" width="11.28125" style="0" customWidth="1"/>
    <col min="25" max="25" width="11.140625" style="0" customWidth="1"/>
    <col min="26" max="26" width="11.28125" style="0" customWidth="1"/>
    <col min="27" max="27" width="11.57421875" style="0" customWidth="1"/>
    <col min="28" max="28" width="11.7109375" style="0" customWidth="1"/>
    <col min="29" max="29" width="11.8515625" style="0" customWidth="1"/>
  </cols>
  <sheetData>
    <row r="1" spans="1:30" s="32" customFormat="1" ht="20.25" customHeight="1">
      <c r="A1" s="148"/>
      <c r="B1" s="149"/>
      <c r="C1" s="149"/>
      <c r="D1" s="149"/>
      <c r="E1" s="149"/>
      <c r="F1" s="150"/>
      <c r="G1" s="151"/>
      <c r="H1" s="152" t="s">
        <v>21</v>
      </c>
      <c r="I1" s="153"/>
      <c r="J1" s="153"/>
      <c r="K1" s="154"/>
      <c r="L1" s="155"/>
      <c r="M1" s="155"/>
      <c r="N1" s="155"/>
      <c r="O1" s="155"/>
      <c r="P1" s="156"/>
      <c r="Q1" s="79"/>
      <c r="R1" s="79"/>
      <c r="S1" s="80"/>
      <c r="T1" s="79"/>
      <c r="U1" s="79"/>
      <c r="V1" s="31"/>
      <c r="W1"/>
      <c r="X1"/>
      <c r="Y1"/>
      <c r="Z1"/>
      <c r="AA1"/>
      <c r="AB1"/>
      <c r="AC1"/>
      <c r="AD1" s="31"/>
    </row>
    <row r="2" spans="1:30" ht="20.25" customHeight="1">
      <c r="A2" s="129"/>
      <c r="B2" s="122"/>
      <c r="C2" s="117"/>
      <c r="D2" s="117"/>
      <c r="E2" s="117"/>
      <c r="F2" s="162" t="s">
        <v>28</v>
      </c>
      <c r="G2" s="163"/>
      <c r="H2" s="163"/>
      <c r="I2" s="163"/>
      <c r="J2" s="163"/>
      <c r="K2" s="163"/>
      <c r="L2" s="163"/>
      <c r="M2" s="163"/>
      <c r="N2" s="164"/>
      <c r="O2" s="118"/>
      <c r="P2" s="119"/>
      <c r="Q2" s="81"/>
      <c r="R2" s="81"/>
      <c r="S2" s="82"/>
      <c r="T2" s="81"/>
      <c r="U2" s="81"/>
      <c r="V2" s="2"/>
      <c r="AD2" s="1"/>
    </row>
    <row r="3" spans="1:30" ht="20.25" customHeight="1">
      <c r="A3" s="129"/>
      <c r="B3" s="122"/>
      <c r="C3" s="117"/>
      <c r="D3" s="120"/>
      <c r="E3" s="117"/>
      <c r="F3" s="165"/>
      <c r="G3" s="166"/>
      <c r="H3" s="166"/>
      <c r="I3" s="166"/>
      <c r="J3" s="166"/>
      <c r="K3" s="166"/>
      <c r="L3" s="166"/>
      <c r="M3" s="166"/>
      <c r="N3" s="167"/>
      <c r="O3" s="118"/>
      <c r="P3" s="119"/>
      <c r="Q3" s="81"/>
      <c r="R3" s="81"/>
      <c r="S3" s="82"/>
      <c r="T3" s="81"/>
      <c r="U3" s="81"/>
      <c r="V3" s="2"/>
      <c r="AD3" s="1"/>
    </row>
    <row r="4" spans="1:22" ht="21.75" customHeight="1">
      <c r="A4" s="129"/>
      <c r="B4" s="143" t="s">
        <v>8</v>
      </c>
      <c r="C4" s="121"/>
      <c r="D4" s="120"/>
      <c r="E4" s="122"/>
      <c r="F4" s="168"/>
      <c r="G4" s="169"/>
      <c r="H4" s="169"/>
      <c r="I4" s="169"/>
      <c r="J4" s="169"/>
      <c r="K4" s="169"/>
      <c r="L4" s="169"/>
      <c r="M4" s="169"/>
      <c r="N4" s="170"/>
      <c r="O4" s="123"/>
      <c r="P4" s="124"/>
      <c r="Q4" s="81"/>
      <c r="R4" s="81"/>
      <c r="S4" s="83"/>
      <c r="T4" s="81"/>
      <c r="U4" s="81"/>
      <c r="V4" s="2"/>
    </row>
    <row r="5" spans="1:20" ht="21" customHeight="1">
      <c r="A5" s="129"/>
      <c r="B5" s="122"/>
      <c r="C5" s="122"/>
      <c r="D5" s="122"/>
      <c r="E5" s="122"/>
      <c r="F5" s="116"/>
      <c r="G5" s="116"/>
      <c r="H5" s="125"/>
      <c r="I5" s="125"/>
      <c r="J5" s="125"/>
      <c r="K5" s="126" t="s">
        <v>22</v>
      </c>
      <c r="L5" s="125"/>
      <c r="M5" s="125"/>
      <c r="N5" s="125"/>
      <c r="O5" s="125"/>
      <c r="P5" s="127"/>
      <c r="Q5" s="84"/>
      <c r="R5" s="84"/>
      <c r="S5" s="84"/>
      <c r="T5" s="84"/>
    </row>
    <row r="6" spans="1:16" ht="12.75">
      <c r="A6" s="129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28"/>
    </row>
    <row r="7" spans="1:21" ht="13.5" thickBot="1">
      <c r="A7" s="129"/>
      <c r="B7" s="180" t="s">
        <v>9</v>
      </c>
      <c r="C7" s="181"/>
      <c r="D7" s="181"/>
      <c r="E7" s="181"/>
      <c r="F7" s="182"/>
      <c r="G7" s="180" t="s">
        <v>10</v>
      </c>
      <c r="H7" s="181"/>
      <c r="I7" s="181"/>
      <c r="J7" s="181"/>
      <c r="K7" s="182"/>
      <c r="L7" s="180" t="s">
        <v>23</v>
      </c>
      <c r="M7" s="181"/>
      <c r="N7" s="181"/>
      <c r="O7" s="181"/>
      <c r="P7" s="182"/>
      <c r="Q7" s="99"/>
      <c r="R7" s="99"/>
      <c r="S7" s="99"/>
      <c r="T7" s="99"/>
      <c r="U7" s="99"/>
    </row>
    <row r="8" spans="1:29" ht="12.75" customHeight="1">
      <c r="A8" s="130"/>
      <c r="B8" s="183" t="s">
        <v>29</v>
      </c>
      <c r="C8" s="184"/>
      <c r="D8" s="184"/>
      <c r="E8" s="184"/>
      <c r="F8" s="185"/>
      <c r="G8" s="183" t="s">
        <v>30</v>
      </c>
      <c r="H8" s="184"/>
      <c r="I8" s="184"/>
      <c r="J8" s="184"/>
      <c r="K8" s="185"/>
      <c r="L8" s="183" t="s">
        <v>31</v>
      </c>
      <c r="M8" s="184"/>
      <c r="N8" s="184"/>
      <c r="O8" s="184"/>
      <c r="P8" s="185"/>
      <c r="Q8" s="99"/>
      <c r="R8" s="99"/>
      <c r="S8" s="99"/>
      <c r="T8" s="99"/>
      <c r="U8" s="99"/>
      <c r="X8" s="177" t="s">
        <v>33</v>
      </c>
      <c r="Y8" s="174" t="s">
        <v>25</v>
      </c>
      <c r="Z8" s="171" t="s">
        <v>34</v>
      </c>
      <c r="AA8" s="174" t="s">
        <v>26</v>
      </c>
      <c r="AB8" s="171" t="s">
        <v>35</v>
      </c>
      <c r="AC8" s="174" t="s">
        <v>27</v>
      </c>
    </row>
    <row r="9" spans="1:29" s="63" customFormat="1" ht="12">
      <c r="A9" s="192" t="s">
        <v>6</v>
      </c>
      <c r="B9" s="186" t="s">
        <v>1</v>
      </c>
      <c r="C9" s="188" t="s">
        <v>2</v>
      </c>
      <c r="D9" s="190" t="s">
        <v>3</v>
      </c>
      <c r="E9" s="62" t="s">
        <v>15</v>
      </c>
      <c r="F9" s="131" t="s">
        <v>24</v>
      </c>
      <c r="G9" s="186" t="s">
        <v>4</v>
      </c>
      <c r="H9" s="188" t="s">
        <v>2</v>
      </c>
      <c r="I9" s="190" t="s">
        <v>3</v>
      </c>
      <c r="J9" s="62" t="s">
        <v>15</v>
      </c>
      <c r="K9" s="131" t="s">
        <v>24</v>
      </c>
      <c r="L9" s="186" t="s">
        <v>4</v>
      </c>
      <c r="M9" s="188" t="s">
        <v>2</v>
      </c>
      <c r="N9" s="190" t="s">
        <v>3</v>
      </c>
      <c r="O9" s="62" t="s">
        <v>15</v>
      </c>
      <c r="P9" s="141" t="s">
        <v>24</v>
      </c>
      <c r="Q9" s="86"/>
      <c r="R9" s="86"/>
      <c r="S9" s="86"/>
      <c r="T9" s="86"/>
      <c r="U9" s="86"/>
      <c r="X9" s="178"/>
      <c r="Y9" s="175"/>
      <c r="Z9" s="172"/>
      <c r="AA9" s="175"/>
      <c r="AB9" s="172"/>
      <c r="AC9" s="175"/>
    </row>
    <row r="10" spans="1:29" ht="13.5" thickBot="1">
      <c r="A10" s="193"/>
      <c r="B10" s="187"/>
      <c r="C10" s="189"/>
      <c r="D10" s="191"/>
      <c r="E10" s="64" t="s">
        <v>36</v>
      </c>
      <c r="F10" s="132">
        <v>2015</v>
      </c>
      <c r="G10" s="187"/>
      <c r="H10" s="189"/>
      <c r="I10" s="191"/>
      <c r="J10" s="64" t="s">
        <v>36</v>
      </c>
      <c r="K10" s="132">
        <v>2015</v>
      </c>
      <c r="L10" s="187"/>
      <c r="M10" s="189"/>
      <c r="N10" s="191"/>
      <c r="O10" s="64" t="s">
        <v>36</v>
      </c>
      <c r="P10" s="138">
        <v>2015</v>
      </c>
      <c r="Q10" s="86"/>
      <c r="R10" s="86"/>
      <c r="S10" s="86"/>
      <c r="T10" s="86"/>
      <c r="U10" s="86"/>
      <c r="X10" s="179"/>
      <c r="Y10" s="176"/>
      <c r="Z10" s="173"/>
      <c r="AA10" s="176"/>
      <c r="AB10" s="173"/>
      <c r="AC10" s="176"/>
    </row>
    <row r="11" spans="1:29" ht="12.75">
      <c r="A11" s="4">
        <v>1</v>
      </c>
      <c r="B11" s="6">
        <v>6.74</v>
      </c>
      <c r="C11" s="7">
        <v>8.33</v>
      </c>
      <c r="D11" s="8">
        <v>7.59</v>
      </c>
      <c r="E11" s="36">
        <f>D11-X11</f>
        <v>-3.4800000000000004</v>
      </c>
      <c r="F11" s="133">
        <f>D11-Y11</f>
        <v>2.5599999999999996</v>
      </c>
      <c r="G11" s="6">
        <v>21.99</v>
      </c>
      <c r="H11" s="7">
        <v>23.44</v>
      </c>
      <c r="I11" s="8">
        <v>22.76</v>
      </c>
      <c r="J11" s="42">
        <f aca="true" t="shared" si="0" ref="J11:J54">I11-Z11</f>
        <v>-3.59</v>
      </c>
      <c r="K11" s="133">
        <f aca="true" t="shared" si="1" ref="K11:K54">I11-AA11</f>
        <v>9.430000000000001</v>
      </c>
      <c r="L11" s="6">
        <v>32.26</v>
      </c>
      <c r="M11" s="7">
        <v>30.21</v>
      </c>
      <c r="N11" s="8">
        <v>31.17</v>
      </c>
      <c r="O11" s="42">
        <f aca="true" t="shared" si="2" ref="O11:O54">N11-AB11</f>
        <v>-24.17</v>
      </c>
      <c r="P11" s="139">
        <f aca="true" t="shared" si="3" ref="P11:P54">N11-AC11</f>
        <v>11.720000000000002</v>
      </c>
      <c r="Q11" s="87"/>
      <c r="R11" s="87"/>
      <c r="S11" s="88"/>
      <c r="T11" s="88"/>
      <c r="U11" s="89"/>
      <c r="V11" t="s">
        <v>0</v>
      </c>
      <c r="X11" s="111">
        <v>11.07</v>
      </c>
      <c r="Y11" s="47">
        <v>5.03</v>
      </c>
      <c r="Z11" s="46">
        <v>26.35</v>
      </c>
      <c r="AA11" s="50">
        <v>13.33</v>
      </c>
      <c r="AB11" s="46">
        <v>55.34</v>
      </c>
      <c r="AC11" s="50">
        <v>19.45</v>
      </c>
    </row>
    <row r="12" spans="1:29" ht="12.75">
      <c r="A12" s="5">
        <v>2</v>
      </c>
      <c r="B12" s="9">
        <v>9.68</v>
      </c>
      <c r="C12" s="10">
        <v>5.93</v>
      </c>
      <c r="D12" s="11">
        <v>7.68</v>
      </c>
      <c r="E12" s="36">
        <f aca="true" t="shared" si="4" ref="E12:E53">D12-X12</f>
        <v>-5.08</v>
      </c>
      <c r="F12" s="133">
        <f>D12-Y12</f>
        <v>-4.75</v>
      </c>
      <c r="G12" s="9">
        <v>25.22</v>
      </c>
      <c r="H12" s="10">
        <v>22.16</v>
      </c>
      <c r="I12" s="11">
        <v>23.59</v>
      </c>
      <c r="J12" s="37">
        <f t="shared" si="0"/>
        <v>-8.59</v>
      </c>
      <c r="K12" s="133">
        <f t="shared" si="1"/>
        <v>-5.420000000000002</v>
      </c>
      <c r="L12" s="9">
        <v>31.38</v>
      </c>
      <c r="M12" s="10">
        <v>31.19</v>
      </c>
      <c r="N12" s="11">
        <v>31.28</v>
      </c>
      <c r="O12" s="65">
        <f t="shared" si="2"/>
        <v>-26.97</v>
      </c>
      <c r="P12" s="139">
        <f t="shared" si="3"/>
        <v>-13.769999999999996</v>
      </c>
      <c r="Q12" s="87"/>
      <c r="R12" s="87"/>
      <c r="S12" s="88"/>
      <c r="T12" s="88"/>
      <c r="U12" s="89"/>
      <c r="V12" t="s">
        <v>0</v>
      </c>
      <c r="X12" s="112">
        <v>12.76</v>
      </c>
      <c r="Y12" s="48">
        <v>12.43</v>
      </c>
      <c r="Z12" s="46">
        <v>32.18</v>
      </c>
      <c r="AA12" s="50">
        <v>29.01</v>
      </c>
      <c r="AB12" s="46">
        <v>58.25</v>
      </c>
      <c r="AC12" s="50">
        <v>45.05</v>
      </c>
    </row>
    <row r="13" spans="1:29" ht="12.75">
      <c r="A13" s="5">
        <v>3</v>
      </c>
      <c r="B13" s="9">
        <v>8.45</v>
      </c>
      <c r="C13" s="10">
        <v>6.72</v>
      </c>
      <c r="D13" s="11">
        <v>7.53</v>
      </c>
      <c r="E13" s="36">
        <f t="shared" si="4"/>
        <v>-1.7399999999999993</v>
      </c>
      <c r="F13" s="133">
        <f aca="true" t="shared" si="5" ref="F13:F53">D13-Y13</f>
        <v>-4.069999999999999</v>
      </c>
      <c r="G13" s="9">
        <v>23.62</v>
      </c>
      <c r="H13" s="10">
        <v>25.32</v>
      </c>
      <c r="I13" s="11">
        <v>24.52</v>
      </c>
      <c r="J13" s="37">
        <f t="shared" si="0"/>
        <v>-8.41</v>
      </c>
      <c r="K13" s="133">
        <f t="shared" si="1"/>
        <v>-4.809999999999999</v>
      </c>
      <c r="L13" s="9">
        <v>30.03</v>
      </c>
      <c r="M13" s="10">
        <v>32.56</v>
      </c>
      <c r="N13" s="11">
        <v>31.37</v>
      </c>
      <c r="O13" s="65">
        <f t="shared" si="2"/>
        <v>-27.77</v>
      </c>
      <c r="P13" s="139">
        <f t="shared" si="3"/>
        <v>-13.099999999999998</v>
      </c>
      <c r="Q13" s="87"/>
      <c r="R13" s="87"/>
      <c r="S13" s="88"/>
      <c r="T13" s="88"/>
      <c r="U13" s="89"/>
      <c r="V13" t="s">
        <v>0</v>
      </c>
      <c r="X13" s="112">
        <v>9.27</v>
      </c>
      <c r="Y13" s="48">
        <v>11.6</v>
      </c>
      <c r="Z13" s="46">
        <v>32.93</v>
      </c>
      <c r="AA13" s="50">
        <v>29.33</v>
      </c>
      <c r="AB13" s="46">
        <v>59.14</v>
      </c>
      <c r="AC13" s="50">
        <v>44.47</v>
      </c>
    </row>
    <row r="14" spans="1:29" ht="12.75">
      <c r="A14" s="5">
        <v>4</v>
      </c>
      <c r="B14" s="9">
        <v>6.21</v>
      </c>
      <c r="C14" s="10">
        <v>7.5</v>
      </c>
      <c r="D14" s="11">
        <v>6.89</v>
      </c>
      <c r="E14" s="36">
        <f t="shared" si="4"/>
        <v>-6.94</v>
      </c>
      <c r="F14" s="133">
        <f t="shared" si="5"/>
        <v>-5.7700000000000005</v>
      </c>
      <c r="G14" s="9">
        <v>17.7</v>
      </c>
      <c r="H14" s="10">
        <v>20.56</v>
      </c>
      <c r="I14" s="11">
        <v>19.21</v>
      </c>
      <c r="J14" s="37">
        <f t="shared" si="0"/>
        <v>-15.68</v>
      </c>
      <c r="K14" s="133">
        <f t="shared" si="1"/>
        <v>-12.439999999999998</v>
      </c>
      <c r="L14" s="9">
        <v>25.47</v>
      </c>
      <c r="M14" s="10">
        <v>27.5</v>
      </c>
      <c r="N14" s="11">
        <v>26.54</v>
      </c>
      <c r="O14" s="65">
        <f t="shared" si="2"/>
        <v>-36.47</v>
      </c>
      <c r="P14" s="139">
        <f t="shared" si="3"/>
        <v>-19.07</v>
      </c>
      <c r="Q14" s="87"/>
      <c r="R14" s="87"/>
      <c r="S14" s="88"/>
      <c r="T14" s="88"/>
      <c r="U14" s="89"/>
      <c r="V14" t="s">
        <v>0</v>
      </c>
      <c r="X14" s="112">
        <v>13.83</v>
      </c>
      <c r="Y14" s="48">
        <v>12.66</v>
      </c>
      <c r="Z14" s="46">
        <v>34.89</v>
      </c>
      <c r="AA14" s="50">
        <v>31.65</v>
      </c>
      <c r="AB14" s="46">
        <v>63.01</v>
      </c>
      <c r="AC14" s="50">
        <v>45.61</v>
      </c>
    </row>
    <row r="15" spans="1:29" ht="12.75">
      <c r="A15" s="5">
        <v>5</v>
      </c>
      <c r="B15" s="9">
        <v>6.61</v>
      </c>
      <c r="C15" s="10">
        <v>4.3</v>
      </c>
      <c r="D15" s="11">
        <v>5.41</v>
      </c>
      <c r="E15" s="36">
        <f t="shared" si="4"/>
        <v>-8.67</v>
      </c>
      <c r="F15" s="133">
        <f t="shared" si="5"/>
        <v>-6.390000000000001</v>
      </c>
      <c r="G15" s="9">
        <v>21.21</v>
      </c>
      <c r="H15" s="10">
        <v>19.75</v>
      </c>
      <c r="I15" s="11">
        <v>20.45</v>
      </c>
      <c r="J15" s="37">
        <f t="shared" si="0"/>
        <v>-16.3</v>
      </c>
      <c r="K15" s="133">
        <f t="shared" si="1"/>
        <v>-12.23</v>
      </c>
      <c r="L15" s="9">
        <v>27.55</v>
      </c>
      <c r="M15" s="10">
        <v>28.86</v>
      </c>
      <c r="N15" s="11">
        <v>28.23</v>
      </c>
      <c r="O15" s="65">
        <f t="shared" si="2"/>
        <v>-33.870000000000005</v>
      </c>
      <c r="P15" s="139">
        <f t="shared" si="3"/>
        <v>-14.569999999999997</v>
      </c>
      <c r="Q15" s="87"/>
      <c r="R15" s="87"/>
      <c r="S15" s="88"/>
      <c r="T15" s="88"/>
      <c r="U15" s="89"/>
      <c r="V15" t="s">
        <v>0</v>
      </c>
      <c r="X15" s="112">
        <v>14.08</v>
      </c>
      <c r="Y15" s="48">
        <v>11.8</v>
      </c>
      <c r="Z15" s="46">
        <v>36.75</v>
      </c>
      <c r="AA15" s="50">
        <v>32.68</v>
      </c>
      <c r="AB15" s="46">
        <v>62.1</v>
      </c>
      <c r="AC15" s="50">
        <v>42.8</v>
      </c>
    </row>
    <row r="16" spans="1:29" ht="12.75">
      <c r="A16" s="5">
        <v>6</v>
      </c>
      <c r="B16" s="9">
        <v>8.18</v>
      </c>
      <c r="C16" s="10">
        <v>5.56</v>
      </c>
      <c r="D16" s="11">
        <v>6.78</v>
      </c>
      <c r="E16" s="36">
        <f t="shared" si="4"/>
        <v>-4.249999999999999</v>
      </c>
      <c r="F16" s="133">
        <f t="shared" si="5"/>
        <v>-6.97</v>
      </c>
      <c r="G16" s="9">
        <v>20.05</v>
      </c>
      <c r="H16" s="10">
        <v>21.99</v>
      </c>
      <c r="I16" s="11">
        <v>21.09</v>
      </c>
      <c r="J16" s="37">
        <f t="shared" si="0"/>
        <v>-11.66</v>
      </c>
      <c r="K16" s="133">
        <f t="shared" si="1"/>
        <v>-8.350000000000001</v>
      </c>
      <c r="L16" s="9">
        <v>28.23</v>
      </c>
      <c r="M16" s="10">
        <v>28.7</v>
      </c>
      <c r="N16" s="11">
        <v>28.48</v>
      </c>
      <c r="O16" s="65">
        <f t="shared" si="2"/>
        <v>-32.03</v>
      </c>
      <c r="P16" s="139">
        <f t="shared" si="3"/>
        <v>-13.249999999999996</v>
      </c>
      <c r="Q16" s="87"/>
      <c r="R16" s="87"/>
      <c r="S16" s="88"/>
      <c r="T16" s="88"/>
      <c r="U16" s="89"/>
      <c r="V16" t="s">
        <v>0</v>
      </c>
      <c r="X16" s="112">
        <v>11.03</v>
      </c>
      <c r="Y16" s="48">
        <v>13.75</v>
      </c>
      <c r="Z16" s="46">
        <v>32.75</v>
      </c>
      <c r="AA16" s="50">
        <v>29.44</v>
      </c>
      <c r="AB16" s="46">
        <v>60.51</v>
      </c>
      <c r="AC16" s="50">
        <v>41.73</v>
      </c>
    </row>
    <row r="17" spans="1:29" ht="12.75">
      <c r="A17" s="5">
        <v>7</v>
      </c>
      <c r="B17" s="9">
        <v>4.47</v>
      </c>
      <c r="C17" s="10">
        <v>6.14</v>
      </c>
      <c r="D17" s="11">
        <v>5.36</v>
      </c>
      <c r="E17" s="36">
        <f t="shared" si="4"/>
        <v>-6.87</v>
      </c>
      <c r="F17" s="133">
        <f t="shared" si="5"/>
        <v>-4.78</v>
      </c>
      <c r="G17" s="9">
        <v>18.72</v>
      </c>
      <c r="H17" s="10">
        <v>19.16</v>
      </c>
      <c r="I17" s="11">
        <v>18.95</v>
      </c>
      <c r="J17" s="37">
        <f t="shared" si="0"/>
        <v>-14.379999999999999</v>
      </c>
      <c r="K17" s="133">
        <f t="shared" si="1"/>
        <v>-11.86</v>
      </c>
      <c r="L17" s="9">
        <v>27.09</v>
      </c>
      <c r="M17" s="10">
        <v>28.01</v>
      </c>
      <c r="N17" s="11">
        <v>27.58</v>
      </c>
      <c r="O17" s="65">
        <f t="shared" si="2"/>
        <v>-34.2</v>
      </c>
      <c r="P17" s="139">
        <f t="shared" si="3"/>
        <v>-18.120000000000005</v>
      </c>
      <c r="Q17" s="87"/>
      <c r="R17" s="87"/>
      <c r="S17" s="88"/>
      <c r="T17" s="88"/>
      <c r="U17" s="89"/>
      <c r="V17" t="s">
        <v>0</v>
      </c>
      <c r="X17" s="112">
        <v>12.23</v>
      </c>
      <c r="Y17" s="48">
        <v>10.14</v>
      </c>
      <c r="Z17" s="46">
        <v>33.33</v>
      </c>
      <c r="AA17" s="50">
        <v>30.81</v>
      </c>
      <c r="AB17" s="46">
        <v>61.78</v>
      </c>
      <c r="AC17" s="50">
        <v>45.7</v>
      </c>
    </row>
    <row r="18" spans="1:29" ht="12.75">
      <c r="A18" s="5">
        <v>8</v>
      </c>
      <c r="B18" s="9">
        <v>6.43</v>
      </c>
      <c r="C18" s="10">
        <v>6.05</v>
      </c>
      <c r="D18" s="11">
        <v>6.24</v>
      </c>
      <c r="E18" s="36">
        <f t="shared" si="4"/>
        <v>-5.890000000000001</v>
      </c>
      <c r="F18" s="133">
        <f t="shared" si="5"/>
        <v>-6.220000000000001</v>
      </c>
      <c r="G18" s="9">
        <v>17.38</v>
      </c>
      <c r="H18" s="10">
        <v>21.63</v>
      </c>
      <c r="I18" s="11">
        <v>19.53</v>
      </c>
      <c r="J18" s="37">
        <f t="shared" si="0"/>
        <v>-10.2</v>
      </c>
      <c r="K18" s="133">
        <f t="shared" si="1"/>
        <v>-6.419999999999998</v>
      </c>
      <c r="L18" s="9">
        <v>25.71</v>
      </c>
      <c r="M18" s="10">
        <v>28.6</v>
      </c>
      <c r="N18" s="11">
        <v>27.18</v>
      </c>
      <c r="O18" s="65">
        <f t="shared" si="2"/>
        <v>-27.4</v>
      </c>
      <c r="P18" s="139">
        <f t="shared" si="3"/>
        <v>-13.770000000000003</v>
      </c>
      <c r="Q18" s="87"/>
      <c r="R18" s="87"/>
      <c r="S18" s="88"/>
      <c r="T18" s="88"/>
      <c r="U18" s="89"/>
      <c r="V18" t="s">
        <v>0</v>
      </c>
      <c r="X18" s="112">
        <v>12.13</v>
      </c>
      <c r="Y18" s="48">
        <v>12.46</v>
      </c>
      <c r="Z18" s="46">
        <v>29.73</v>
      </c>
      <c r="AA18" s="50">
        <v>25.95</v>
      </c>
      <c r="AB18" s="46">
        <v>54.58</v>
      </c>
      <c r="AC18" s="50">
        <v>40.95</v>
      </c>
    </row>
    <row r="19" spans="1:29" ht="12.75">
      <c r="A19" s="5">
        <v>9</v>
      </c>
      <c r="B19" s="9">
        <v>8.11</v>
      </c>
      <c r="C19" s="10">
        <v>5.75</v>
      </c>
      <c r="D19" s="11">
        <v>6.83</v>
      </c>
      <c r="E19" s="36">
        <f t="shared" si="4"/>
        <v>-3.039999999999999</v>
      </c>
      <c r="F19" s="133">
        <f t="shared" si="5"/>
        <v>-3.33</v>
      </c>
      <c r="G19" s="9">
        <v>22.91</v>
      </c>
      <c r="H19" s="10">
        <v>19.25</v>
      </c>
      <c r="I19" s="11">
        <v>20.91</v>
      </c>
      <c r="J19" s="37">
        <f t="shared" si="0"/>
        <v>-11.110000000000003</v>
      </c>
      <c r="K19" s="133">
        <f t="shared" si="1"/>
        <v>-7.43</v>
      </c>
      <c r="L19" s="9">
        <v>29.59</v>
      </c>
      <c r="M19" s="10">
        <v>25.6</v>
      </c>
      <c r="N19" s="11">
        <v>27.41</v>
      </c>
      <c r="O19" s="65">
        <f t="shared" si="2"/>
        <v>-31.69</v>
      </c>
      <c r="P19" s="139">
        <f t="shared" si="3"/>
        <v>-14.09</v>
      </c>
      <c r="Q19" s="87"/>
      <c r="R19" s="87"/>
      <c r="S19" s="88"/>
      <c r="T19" s="88"/>
      <c r="U19" s="89"/>
      <c r="V19" t="s">
        <v>0</v>
      </c>
      <c r="X19" s="112">
        <v>9.87</v>
      </c>
      <c r="Y19" s="48">
        <v>10.16</v>
      </c>
      <c r="Z19" s="46">
        <v>32.02</v>
      </c>
      <c r="AA19" s="50">
        <v>28.34</v>
      </c>
      <c r="AB19" s="46">
        <v>59.1</v>
      </c>
      <c r="AC19" s="50">
        <v>41.5</v>
      </c>
    </row>
    <row r="20" spans="1:29" ht="12.75">
      <c r="A20" s="5">
        <v>10</v>
      </c>
      <c r="B20" s="9">
        <v>6.94</v>
      </c>
      <c r="C20" s="10">
        <v>5.83</v>
      </c>
      <c r="D20" s="11">
        <v>6.35</v>
      </c>
      <c r="E20" s="36">
        <f t="shared" si="4"/>
        <v>-2.5199999999999996</v>
      </c>
      <c r="F20" s="133">
        <f t="shared" si="5"/>
        <v>-4.280000000000001</v>
      </c>
      <c r="G20" s="9">
        <v>18.93</v>
      </c>
      <c r="H20" s="10">
        <v>25.28</v>
      </c>
      <c r="I20" s="11">
        <v>22.3</v>
      </c>
      <c r="J20" s="37">
        <f t="shared" si="0"/>
        <v>-13.459999999999997</v>
      </c>
      <c r="K20" s="133">
        <f t="shared" si="1"/>
        <v>-6.809999999999999</v>
      </c>
      <c r="L20" s="9">
        <v>25.87</v>
      </c>
      <c r="M20" s="10">
        <v>33.33</v>
      </c>
      <c r="N20" s="11">
        <v>29.84</v>
      </c>
      <c r="O20" s="65">
        <f t="shared" si="2"/>
        <v>-33.39</v>
      </c>
      <c r="P20" s="139">
        <f t="shared" si="3"/>
        <v>-11.500000000000004</v>
      </c>
      <c r="Q20" s="87"/>
      <c r="R20" s="87"/>
      <c r="S20" s="88"/>
      <c r="T20" s="88"/>
      <c r="U20" s="89"/>
      <c r="V20" t="s">
        <v>0</v>
      </c>
      <c r="X20" s="112">
        <v>8.87</v>
      </c>
      <c r="Y20" s="48">
        <v>10.63</v>
      </c>
      <c r="Z20" s="46">
        <v>35.76</v>
      </c>
      <c r="AA20" s="50">
        <v>29.11</v>
      </c>
      <c r="AB20" s="46">
        <v>63.23</v>
      </c>
      <c r="AC20" s="50">
        <v>41.34</v>
      </c>
    </row>
    <row r="21" spans="1:29" ht="12.75">
      <c r="A21" s="5">
        <v>11</v>
      </c>
      <c r="B21" s="9">
        <v>5.56</v>
      </c>
      <c r="C21" s="10">
        <v>5.21</v>
      </c>
      <c r="D21" s="11">
        <v>5.38</v>
      </c>
      <c r="E21" s="36">
        <f t="shared" si="4"/>
        <v>-5.04</v>
      </c>
      <c r="F21" s="133">
        <f t="shared" si="5"/>
        <v>-4.7299999999999995</v>
      </c>
      <c r="G21" s="9">
        <v>17.78</v>
      </c>
      <c r="H21" s="10">
        <v>17.81</v>
      </c>
      <c r="I21" s="11">
        <v>17.79</v>
      </c>
      <c r="J21" s="37">
        <f t="shared" si="0"/>
        <v>-12.66</v>
      </c>
      <c r="K21" s="133">
        <f t="shared" si="1"/>
        <v>-11.850000000000001</v>
      </c>
      <c r="L21" s="9">
        <v>28.89</v>
      </c>
      <c r="M21" s="10">
        <v>28.22</v>
      </c>
      <c r="N21" s="11">
        <v>28.55</v>
      </c>
      <c r="O21" s="65">
        <f t="shared" si="2"/>
        <v>-30.45</v>
      </c>
      <c r="P21" s="139">
        <f t="shared" si="3"/>
        <v>-15.580000000000002</v>
      </c>
      <c r="Q21" s="87"/>
      <c r="R21" s="87"/>
      <c r="S21" s="88"/>
      <c r="T21" s="88"/>
      <c r="U21" s="89"/>
      <c r="V21" t="s">
        <v>0</v>
      </c>
      <c r="X21" s="112">
        <v>10.42</v>
      </c>
      <c r="Y21" s="48">
        <v>10.11</v>
      </c>
      <c r="Z21" s="46">
        <v>30.45</v>
      </c>
      <c r="AA21" s="50">
        <v>29.64</v>
      </c>
      <c r="AB21" s="46">
        <v>59</v>
      </c>
      <c r="AC21" s="50">
        <v>44.13</v>
      </c>
    </row>
    <row r="22" spans="1:29" ht="12.75">
      <c r="A22" s="5">
        <v>12</v>
      </c>
      <c r="B22" s="9">
        <v>6.31</v>
      </c>
      <c r="C22" s="10">
        <v>6.1</v>
      </c>
      <c r="D22" s="11">
        <v>6.2</v>
      </c>
      <c r="E22" s="36">
        <f t="shared" si="4"/>
        <v>-3.2399999999999993</v>
      </c>
      <c r="F22" s="133">
        <f t="shared" si="5"/>
        <v>-3.1599999999999993</v>
      </c>
      <c r="G22" s="9">
        <v>17.67</v>
      </c>
      <c r="H22" s="10">
        <v>17.44</v>
      </c>
      <c r="I22" s="11">
        <v>17.55</v>
      </c>
      <c r="J22" s="37">
        <f t="shared" si="0"/>
        <v>-11.509999999999998</v>
      </c>
      <c r="K22" s="133">
        <f t="shared" si="1"/>
        <v>-7.300000000000001</v>
      </c>
      <c r="L22" s="9">
        <v>24.92</v>
      </c>
      <c r="M22" s="10">
        <v>27.03</v>
      </c>
      <c r="N22" s="11">
        <v>26.02</v>
      </c>
      <c r="O22" s="65">
        <f t="shared" si="2"/>
        <v>-23.69</v>
      </c>
      <c r="P22" s="139">
        <f t="shared" si="3"/>
        <v>-9.8</v>
      </c>
      <c r="Q22" s="87"/>
      <c r="R22" s="87"/>
      <c r="S22" s="88"/>
      <c r="T22" s="88"/>
      <c r="U22" s="89"/>
      <c r="V22" t="s">
        <v>0</v>
      </c>
      <c r="X22" s="112">
        <v>9.44</v>
      </c>
      <c r="Y22" s="48">
        <v>9.36</v>
      </c>
      <c r="Z22" s="46">
        <v>29.06</v>
      </c>
      <c r="AA22" s="50">
        <v>24.85</v>
      </c>
      <c r="AB22" s="46">
        <v>49.71</v>
      </c>
      <c r="AC22" s="50">
        <v>35.82</v>
      </c>
    </row>
    <row r="23" spans="1:29" ht="12.75">
      <c r="A23" s="5">
        <v>13</v>
      </c>
      <c r="B23" s="9">
        <v>7.35</v>
      </c>
      <c r="C23" s="10">
        <v>6.32</v>
      </c>
      <c r="D23" s="11">
        <v>6.81</v>
      </c>
      <c r="E23" s="36">
        <f t="shared" si="4"/>
        <v>-7.13</v>
      </c>
      <c r="F23" s="133">
        <f t="shared" si="5"/>
        <v>-6.400000000000001</v>
      </c>
      <c r="G23" s="9">
        <v>22.68</v>
      </c>
      <c r="H23" s="10">
        <v>22.41</v>
      </c>
      <c r="I23" s="11">
        <v>22.54</v>
      </c>
      <c r="J23" s="37">
        <f t="shared" si="0"/>
        <v>-7.150000000000002</v>
      </c>
      <c r="K23" s="133">
        <f t="shared" si="1"/>
        <v>-8.990000000000002</v>
      </c>
      <c r="L23" s="9">
        <v>30.67</v>
      </c>
      <c r="M23" s="10">
        <v>30.17</v>
      </c>
      <c r="N23" s="11">
        <v>30.41</v>
      </c>
      <c r="O23" s="65">
        <f t="shared" si="2"/>
        <v>-28.06</v>
      </c>
      <c r="P23" s="139">
        <f t="shared" si="3"/>
        <v>-14.940000000000001</v>
      </c>
      <c r="Q23" s="87"/>
      <c r="R23" s="87"/>
      <c r="S23" s="88"/>
      <c r="T23" s="88"/>
      <c r="U23" s="89"/>
      <c r="V23" t="s">
        <v>0</v>
      </c>
      <c r="X23" s="112">
        <v>13.94</v>
      </c>
      <c r="Y23" s="48">
        <v>13.21</v>
      </c>
      <c r="Z23" s="46">
        <v>29.69</v>
      </c>
      <c r="AA23" s="50">
        <v>31.53</v>
      </c>
      <c r="AB23" s="46">
        <v>58.47</v>
      </c>
      <c r="AC23" s="50">
        <v>45.35</v>
      </c>
    </row>
    <row r="24" spans="1:29" ht="12.75">
      <c r="A24" s="5">
        <v>14</v>
      </c>
      <c r="B24" s="9">
        <v>9.51</v>
      </c>
      <c r="C24" s="10">
        <v>6.96</v>
      </c>
      <c r="D24" s="11">
        <v>8.22</v>
      </c>
      <c r="E24" s="36">
        <f t="shared" si="4"/>
        <v>-3.6999999999999993</v>
      </c>
      <c r="F24" s="133">
        <f t="shared" si="5"/>
        <v>-3.789999999999999</v>
      </c>
      <c r="G24" s="9">
        <v>27.09</v>
      </c>
      <c r="H24" s="10">
        <v>21.73</v>
      </c>
      <c r="I24" s="11">
        <v>24.36</v>
      </c>
      <c r="J24" s="37">
        <f t="shared" si="0"/>
        <v>-9.619999999999997</v>
      </c>
      <c r="K24" s="133">
        <f t="shared" si="1"/>
        <v>-5.52</v>
      </c>
      <c r="L24" s="9">
        <v>33.43</v>
      </c>
      <c r="M24" s="10">
        <v>29.25</v>
      </c>
      <c r="N24" s="11">
        <v>31.3</v>
      </c>
      <c r="O24" s="65">
        <f t="shared" si="2"/>
        <v>-26.819999999999997</v>
      </c>
      <c r="P24" s="139">
        <f t="shared" si="3"/>
        <v>-13.989999999999998</v>
      </c>
      <c r="Q24" s="87"/>
      <c r="R24" s="87"/>
      <c r="S24" s="88"/>
      <c r="T24" s="88"/>
      <c r="U24" s="89"/>
      <c r="V24" t="s">
        <v>0</v>
      </c>
      <c r="X24" s="112">
        <v>11.92</v>
      </c>
      <c r="Y24" s="48">
        <v>12.01</v>
      </c>
      <c r="Z24" s="46">
        <v>33.98</v>
      </c>
      <c r="AA24" s="50">
        <v>29.88</v>
      </c>
      <c r="AB24" s="46">
        <v>58.12</v>
      </c>
      <c r="AC24" s="50">
        <v>45.29</v>
      </c>
    </row>
    <row r="25" spans="1:29" ht="12.75">
      <c r="A25" s="5">
        <v>15</v>
      </c>
      <c r="B25" s="9">
        <v>4.47</v>
      </c>
      <c r="C25" s="10">
        <v>3.77</v>
      </c>
      <c r="D25" s="11">
        <v>4.1</v>
      </c>
      <c r="E25" s="36">
        <f t="shared" si="4"/>
        <v>-6</v>
      </c>
      <c r="F25" s="133">
        <f t="shared" si="5"/>
        <v>-7.01</v>
      </c>
      <c r="G25" s="9">
        <v>17.6</v>
      </c>
      <c r="H25" s="10">
        <v>15.58</v>
      </c>
      <c r="I25" s="11">
        <v>16.53</v>
      </c>
      <c r="J25" s="37">
        <f t="shared" si="0"/>
        <v>-13.2</v>
      </c>
      <c r="K25" s="133">
        <f t="shared" si="1"/>
        <v>-11.18</v>
      </c>
      <c r="L25" s="9">
        <v>22.07</v>
      </c>
      <c r="M25" s="10">
        <v>21.86</v>
      </c>
      <c r="N25" s="11">
        <v>21.96</v>
      </c>
      <c r="O25" s="65">
        <f t="shared" si="2"/>
        <v>-30.42</v>
      </c>
      <c r="P25" s="139">
        <f t="shared" si="3"/>
        <v>-17.259999999999998</v>
      </c>
      <c r="Q25" s="87"/>
      <c r="R25" s="87"/>
      <c r="S25" s="88"/>
      <c r="T25" s="88"/>
      <c r="U25" s="89"/>
      <c r="V25" t="s">
        <v>0</v>
      </c>
      <c r="X25" s="112">
        <v>10.1</v>
      </c>
      <c r="Y25" s="48">
        <v>11.11</v>
      </c>
      <c r="Z25" s="46">
        <v>29.73</v>
      </c>
      <c r="AA25" s="50">
        <v>27.71</v>
      </c>
      <c r="AB25" s="46">
        <v>52.38</v>
      </c>
      <c r="AC25" s="50">
        <v>39.22</v>
      </c>
    </row>
    <row r="26" spans="1:29" ht="12.75">
      <c r="A26" s="5">
        <v>16</v>
      </c>
      <c r="B26" s="9">
        <v>5.22</v>
      </c>
      <c r="C26" s="10">
        <v>3.64</v>
      </c>
      <c r="D26" s="11">
        <v>4.4</v>
      </c>
      <c r="E26" s="36">
        <f t="shared" si="4"/>
        <v>-5.029999999999999</v>
      </c>
      <c r="F26" s="133">
        <f t="shared" si="5"/>
        <v>-4.41</v>
      </c>
      <c r="G26" s="9">
        <v>17.75</v>
      </c>
      <c r="H26" s="10">
        <v>18.2</v>
      </c>
      <c r="I26" s="11">
        <v>17.99</v>
      </c>
      <c r="J26" s="37">
        <f t="shared" si="0"/>
        <v>-13.220000000000002</v>
      </c>
      <c r="K26" s="133">
        <f t="shared" si="1"/>
        <v>-10.380000000000003</v>
      </c>
      <c r="L26" s="9">
        <v>28.72</v>
      </c>
      <c r="M26" s="10">
        <v>27.91</v>
      </c>
      <c r="N26" s="11">
        <v>28.3</v>
      </c>
      <c r="O26" s="65">
        <f t="shared" si="2"/>
        <v>-25.790000000000003</v>
      </c>
      <c r="P26" s="139">
        <f t="shared" si="3"/>
        <v>-14.580000000000002</v>
      </c>
      <c r="Q26" s="87"/>
      <c r="R26" s="87"/>
      <c r="S26" s="88"/>
      <c r="T26" s="88"/>
      <c r="U26" s="89"/>
      <c r="V26" t="s">
        <v>0</v>
      </c>
      <c r="X26" s="112">
        <v>9.43</v>
      </c>
      <c r="Y26" s="48">
        <v>8.81</v>
      </c>
      <c r="Z26" s="46">
        <v>31.21</v>
      </c>
      <c r="AA26" s="50">
        <v>28.37</v>
      </c>
      <c r="AB26" s="46">
        <v>54.09</v>
      </c>
      <c r="AC26" s="50">
        <v>42.88</v>
      </c>
    </row>
    <row r="27" spans="1:29" ht="12.75">
      <c r="A27" s="5">
        <v>17</v>
      </c>
      <c r="B27" s="9">
        <v>9.91</v>
      </c>
      <c r="C27" s="10">
        <v>5.56</v>
      </c>
      <c r="D27" s="11">
        <v>7.7</v>
      </c>
      <c r="E27" s="36">
        <f t="shared" si="4"/>
        <v>-2.339999999999999</v>
      </c>
      <c r="F27" s="133">
        <f t="shared" si="5"/>
        <v>-4.6000000000000005</v>
      </c>
      <c r="G27" s="9">
        <v>26.43</v>
      </c>
      <c r="H27" s="10">
        <v>23.68</v>
      </c>
      <c r="I27" s="11">
        <v>25.04</v>
      </c>
      <c r="J27" s="37">
        <f t="shared" si="0"/>
        <v>-7.530000000000001</v>
      </c>
      <c r="K27" s="133">
        <f t="shared" si="1"/>
        <v>-6.510000000000002</v>
      </c>
      <c r="L27" s="9">
        <v>33.33</v>
      </c>
      <c r="M27" s="10">
        <v>30.99</v>
      </c>
      <c r="N27" s="11">
        <v>32.15</v>
      </c>
      <c r="O27" s="65">
        <f t="shared" si="2"/>
        <v>-31.120000000000005</v>
      </c>
      <c r="P27" s="139">
        <f t="shared" si="3"/>
        <v>-12.86</v>
      </c>
      <c r="Q27" s="87"/>
      <c r="R27" s="87"/>
      <c r="S27" s="88"/>
      <c r="T27" s="88"/>
      <c r="U27" s="89"/>
      <c r="V27" t="s">
        <v>0</v>
      </c>
      <c r="X27" s="112">
        <v>10.04</v>
      </c>
      <c r="Y27" s="48">
        <v>12.3</v>
      </c>
      <c r="Z27" s="46">
        <v>32.57</v>
      </c>
      <c r="AA27" s="50">
        <v>31.55</v>
      </c>
      <c r="AB27" s="46">
        <v>63.27</v>
      </c>
      <c r="AC27" s="50">
        <v>45.01</v>
      </c>
    </row>
    <row r="28" spans="1:29" ht="12.75">
      <c r="A28" s="5">
        <v>18</v>
      </c>
      <c r="B28" s="9">
        <v>5.35</v>
      </c>
      <c r="C28" s="10">
        <v>5.06</v>
      </c>
      <c r="D28" s="11">
        <v>5.19</v>
      </c>
      <c r="E28" s="36">
        <f t="shared" si="4"/>
        <v>-2.4099999999999993</v>
      </c>
      <c r="F28" s="133">
        <f t="shared" si="5"/>
        <v>-7.14</v>
      </c>
      <c r="G28" s="9">
        <v>22.33</v>
      </c>
      <c r="H28" s="10">
        <v>21.63</v>
      </c>
      <c r="I28" s="11">
        <v>21.96</v>
      </c>
      <c r="J28" s="37">
        <f t="shared" si="0"/>
        <v>-3.6199999999999974</v>
      </c>
      <c r="K28" s="133">
        <f t="shared" si="1"/>
        <v>-6.09</v>
      </c>
      <c r="L28" s="9">
        <v>29.56</v>
      </c>
      <c r="M28" s="10">
        <v>28.37</v>
      </c>
      <c r="N28" s="11">
        <v>28.93</v>
      </c>
      <c r="O28" s="65">
        <f t="shared" si="2"/>
        <v>-17.119999999999997</v>
      </c>
      <c r="P28" s="139">
        <f t="shared" si="3"/>
        <v>-12.04</v>
      </c>
      <c r="Q28" s="87"/>
      <c r="R28" s="87"/>
      <c r="S28" s="88"/>
      <c r="T28" s="88"/>
      <c r="U28" s="89"/>
      <c r="V28" t="s">
        <v>0</v>
      </c>
      <c r="X28" s="112">
        <v>7.6</v>
      </c>
      <c r="Y28" s="48">
        <v>12.33</v>
      </c>
      <c r="Z28" s="46">
        <v>25.58</v>
      </c>
      <c r="AA28" s="50">
        <v>28.05</v>
      </c>
      <c r="AB28" s="46">
        <v>46.05</v>
      </c>
      <c r="AC28" s="50">
        <v>40.97</v>
      </c>
    </row>
    <row r="29" spans="1:29" ht="12.75">
      <c r="A29" s="5">
        <v>19</v>
      </c>
      <c r="B29" s="9">
        <v>5.06</v>
      </c>
      <c r="C29" s="10">
        <v>3</v>
      </c>
      <c r="D29" s="11">
        <v>4.01</v>
      </c>
      <c r="E29" s="36">
        <f t="shared" si="4"/>
        <v>-3.91</v>
      </c>
      <c r="F29" s="133">
        <f t="shared" si="5"/>
        <v>-3.3500000000000005</v>
      </c>
      <c r="G29" s="9">
        <v>19.3</v>
      </c>
      <c r="H29" s="10">
        <v>17.72</v>
      </c>
      <c r="I29" s="11">
        <v>18.49</v>
      </c>
      <c r="J29" s="37">
        <f t="shared" si="0"/>
        <v>-9.23</v>
      </c>
      <c r="K29" s="133">
        <f t="shared" si="1"/>
        <v>-7.900000000000002</v>
      </c>
      <c r="L29" s="9">
        <v>25</v>
      </c>
      <c r="M29" s="10">
        <v>22.52</v>
      </c>
      <c r="N29" s="11">
        <v>23.73</v>
      </c>
      <c r="O29" s="65">
        <f t="shared" si="2"/>
        <v>-24.59</v>
      </c>
      <c r="P29" s="139">
        <f t="shared" si="3"/>
        <v>-12.720000000000002</v>
      </c>
      <c r="Q29" s="87"/>
      <c r="R29" s="87"/>
      <c r="S29" s="88"/>
      <c r="T29" s="88"/>
      <c r="U29" s="89"/>
      <c r="V29" t="s">
        <v>0</v>
      </c>
      <c r="X29" s="112">
        <v>7.92</v>
      </c>
      <c r="Y29" s="48">
        <v>7.36</v>
      </c>
      <c r="Z29" s="46">
        <v>27.72</v>
      </c>
      <c r="AA29" s="50">
        <v>26.39</v>
      </c>
      <c r="AB29" s="46">
        <v>48.32</v>
      </c>
      <c r="AC29" s="50">
        <v>36.45</v>
      </c>
    </row>
    <row r="30" spans="1:29" ht="12.75">
      <c r="A30" s="5">
        <v>20</v>
      </c>
      <c r="B30" s="9">
        <v>7.42</v>
      </c>
      <c r="C30" s="10">
        <v>6.69</v>
      </c>
      <c r="D30" s="11">
        <v>7.04</v>
      </c>
      <c r="E30" s="36">
        <f t="shared" si="4"/>
        <v>-2.7700000000000005</v>
      </c>
      <c r="F30" s="133">
        <f t="shared" si="5"/>
        <v>-5.44</v>
      </c>
      <c r="G30" s="9">
        <v>20.7</v>
      </c>
      <c r="H30" s="10">
        <v>23.24</v>
      </c>
      <c r="I30" s="11">
        <v>22.04</v>
      </c>
      <c r="J30" s="37">
        <f t="shared" si="0"/>
        <v>-4.380000000000003</v>
      </c>
      <c r="K30" s="133">
        <f t="shared" si="1"/>
        <v>-12.18</v>
      </c>
      <c r="L30" s="9">
        <v>30.86</v>
      </c>
      <c r="M30" s="10">
        <v>31.69</v>
      </c>
      <c r="N30" s="11">
        <v>31.3</v>
      </c>
      <c r="O30" s="65">
        <f t="shared" si="2"/>
        <v>-18.13</v>
      </c>
      <c r="P30" s="139">
        <f t="shared" si="3"/>
        <v>-15.220000000000002</v>
      </c>
      <c r="Q30" s="87"/>
      <c r="R30" s="87"/>
      <c r="S30" s="88"/>
      <c r="T30" s="88"/>
      <c r="U30" s="89"/>
      <c r="V30" t="s">
        <v>0</v>
      </c>
      <c r="X30" s="112">
        <v>9.81</v>
      </c>
      <c r="Y30" s="48">
        <v>12.48</v>
      </c>
      <c r="Z30" s="46">
        <v>26.42</v>
      </c>
      <c r="AA30" s="50">
        <v>34.22</v>
      </c>
      <c r="AB30" s="46">
        <v>49.43</v>
      </c>
      <c r="AC30" s="50">
        <v>46.52</v>
      </c>
    </row>
    <row r="31" spans="1:29" ht="12.75">
      <c r="A31" s="5">
        <v>21</v>
      </c>
      <c r="B31" s="9">
        <v>6.77</v>
      </c>
      <c r="C31" s="10">
        <v>9.15</v>
      </c>
      <c r="D31" s="11">
        <v>8.06</v>
      </c>
      <c r="E31" s="36">
        <f t="shared" si="4"/>
        <v>-4.76</v>
      </c>
      <c r="F31" s="133">
        <f t="shared" si="5"/>
        <v>-4.369999999999999</v>
      </c>
      <c r="G31" s="9">
        <v>17.13</v>
      </c>
      <c r="H31" s="10">
        <v>18.98</v>
      </c>
      <c r="I31" s="11">
        <v>18.13</v>
      </c>
      <c r="J31" s="37">
        <f t="shared" si="0"/>
        <v>-10.57</v>
      </c>
      <c r="K31" s="133">
        <f t="shared" si="1"/>
        <v>-10.34</v>
      </c>
      <c r="L31" s="9">
        <v>28.29</v>
      </c>
      <c r="M31" s="10">
        <v>28.47</v>
      </c>
      <c r="N31" s="11">
        <v>28.39</v>
      </c>
      <c r="O31" s="65">
        <f t="shared" si="2"/>
        <v>-17.46</v>
      </c>
      <c r="P31" s="139">
        <f t="shared" si="3"/>
        <v>-11.43</v>
      </c>
      <c r="Q31" s="87"/>
      <c r="R31" s="87"/>
      <c r="S31" s="88"/>
      <c r="T31" s="88"/>
      <c r="U31" s="89"/>
      <c r="V31" t="s">
        <v>0</v>
      </c>
      <c r="X31" s="112">
        <v>12.82</v>
      </c>
      <c r="Y31" s="48">
        <v>12.43</v>
      </c>
      <c r="Z31" s="46">
        <v>28.7</v>
      </c>
      <c r="AA31" s="50">
        <v>28.47</v>
      </c>
      <c r="AB31" s="46">
        <v>45.85</v>
      </c>
      <c r="AC31" s="50">
        <v>39.82</v>
      </c>
    </row>
    <row r="32" spans="1:29" ht="12.75">
      <c r="A32" s="5">
        <v>22</v>
      </c>
      <c r="B32" s="9">
        <v>6.59</v>
      </c>
      <c r="C32" s="10">
        <v>7.26</v>
      </c>
      <c r="D32" s="11">
        <v>6.95</v>
      </c>
      <c r="E32" s="36">
        <f t="shared" si="4"/>
        <v>-5.4799999999999995</v>
      </c>
      <c r="F32" s="133">
        <f t="shared" si="5"/>
        <v>-8.690000000000001</v>
      </c>
      <c r="G32" s="9">
        <v>20.54</v>
      </c>
      <c r="H32" s="10">
        <v>23.76</v>
      </c>
      <c r="I32" s="11">
        <v>22.28</v>
      </c>
      <c r="J32" s="37">
        <f t="shared" si="0"/>
        <v>-3.469999999999999</v>
      </c>
      <c r="K32" s="133">
        <f t="shared" si="1"/>
        <v>-13.57</v>
      </c>
      <c r="L32" s="9">
        <v>26.74</v>
      </c>
      <c r="M32" s="10">
        <v>30.03</v>
      </c>
      <c r="N32" s="11">
        <v>28.52</v>
      </c>
      <c r="O32" s="65">
        <f t="shared" si="2"/>
        <v>-22.63</v>
      </c>
      <c r="P32" s="139">
        <f t="shared" si="3"/>
        <v>-17.7</v>
      </c>
      <c r="Q32" s="87"/>
      <c r="R32" s="87"/>
      <c r="S32" s="88"/>
      <c r="T32" s="88"/>
      <c r="U32" s="89"/>
      <c r="V32" t="s">
        <v>0</v>
      </c>
      <c r="X32" s="112">
        <v>12.43</v>
      </c>
      <c r="Y32" s="48">
        <v>15.64</v>
      </c>
      <c r="Z32" s="46">
        <v>25.75</v>
      </c>
      <c r="AA32" s="50">
        <v>35.85</v>
      </c>
      <c r="AB32" s="46">
        <v>51.15</v>
      </c>
      <c r="AC32" s="50">
        <v>46.22</v>
      </c>
    </row>
    <row r="33" spans="1:29" ht="12.75">
      <c r="A33" s="5">
        <v>23</v>
      </c>
      <c r="B33" s="9">
        <v>7.93</v>
      </c>
      <c r="C33" s="10">
        <v>9.82</v>
      </c>
      <c r="D33" s="11">
        <v>8.96</v>
      </c>
      <c r="E33" s="36">
        <f t="shared" si="4"/>
        <v>-2.4099999999999984</v>
      </c>
      <c r="F33" s="133">
        <f t="shared" si="5"/>
        <v>-1.0599999999999987</v>
      </c>
      <c r="G33" s="9">
        <v>22.91</v>
      </c>
      <c r="H33" s="10">
        <v>29.45</v>
      </c>
      <c r="I33" s="11">
        <v>26.49</v>
      </c>
      <c r="J33" s="37">
        <f t="shared" si="0"/>
        <v>-2.9200000000000017</v>
      </c>
      <c r="K33" s="133">
        <f t="shared" si="1"/>
        <v>-2.3900000000000006</v>
      </c>
      <c r="L33" s="9">
        <v>26.87</v>
      </c>
      <c r="M33" s="10">
        <v>32.73</v>
      </c>
      <c r="N33" s="11">
        <v>30.08</v>
      </c>
      <c r="O33" s="65">
        <f t="shared" si="2"/>
        <v>-23.450000000000003</v>
      </c>
      <c r="P33" s="139">
        <f t="shared" si="3"/>
        <v>-12.550000000000004</v>
      </c>
      <c r="Q33" s="87"/>
      <c r="R33" s="87"/>
      <c r="S33" s="88"/>
      <c r="T33" s="88"/>
      <c r="U33" s="89"/>
      <c r="V33" t="s">
        <v>0</v>
      </c>
      <c r="X33" s="112">
        <v>11.37</v>
      </c>
      <c r="Y33" s="48">
        <v>10.02</v>
      </c>
      <c r="Z33" s="46">
        <v>29.41</v>
      </c>
      <c r="AA33" s="50">
        <v>28.88</v>
      </c>
      <c r="AB33" s="46">
        <v>53.53</v>
      </c>
      <c r="AC33" s="50">
        <v>42.63</v>
      </c>
    </row>
    <row r="34" spans="1:29" ht="12.75">
      <c r="A34" s="5">
        <v>24</v>
      </c>
      <c r="B34" s="9">
        <v>9.91</v>
      </c>
      <c r="C34" s="10">
        <v>8.71</v>
      </c>
      <c r="D34" s="11">
        <v>9.23</v>
      </c>
      <c r="E34" s="36">
        <f t="shared" si="4"/>
        <v>-1.7599999999999998</v>
      </c>
      <c r="F34" s="133">
        <f t="shared" si="5"/>
        <v>-3.5599999999999987</v>
      </c>
      <c r="G34" s="9">
        <v>26.13</v>
      </c>
      <c r="H34" s="10">
        <v>21.6</v>
      </c>
      <c r="I34" s="11">
        <v>23.58</v>
      </c>
      <c r="J34" s="37">
        <f t="shared" si="0"/>
        <v>0.29999999999999716</v>
      </c>
      <c r="K34" s="133">
        <f t="shared" si="1"/>
        <v>-7.620000000000001</v>
      </c>
      <c r="L34" s="9">
        <v>34.23</v>
      </c>
      <c r="M34" s="10">
        <v>35.54</v>
      </c>
      <c r="N34" s="11">
        <v>34.97</v>
      </c>
      <c r="O34" s="65">
        <f t="shared" si="2"/>
        <v>-8.79</v>
      </c>
      <c r="P34" s="139">
        <f t="shared" si="3"/>
        <v>-9.800000000000004</v>
      </c>
      <c r="Q34" s="87"/>
      <c r="R34" s="87"/>
      <c r="S34" s="88"/>
      <c r="T34" s="88"/>
      <c r="U34" s="89"/>
      <c r="V34" t="s">
        <v>0</v>
      </c>
      <c r="X34" s="112">
        <v>10.99</v>
      </c>
      <c r="Y34" s="48">
        <v>12.79</v>
      </c>
      <c r="Z34" s="46">
        <v>23.28</v>
      </c>
      <c r="AA34" s="50">
        <v>31.2</v>
      </c>
      <c r="AB34" s="46">
        <v>43.76</v>
      </c>
      <c r="AC34" s="50">
        <v>44.77</v>
      </c>
    </row>
    <row r="35" spans="1:29" ht="12.75">
      <c r="A35" s="5">
        <v>25</v>
      </c>
      <c r="B35" s="9">
        <v>10.71</v>
      </c>
      <c r="C35" s="10">
        <v>5.95</v>
      </c>
      <c r="D35" s="11">
        <v>8.16</v>
      </c>
      <c r="E35" s="36">
        <f t="shared" si="4"/>
        <v>-6.140000000000001</v>
      </c>
      <c r="F35" s="133">
        <f t="shared" si="5"/>
        <v>-5.23</v>
      </c>
      <c r="G35" s="9">
        <v>26.9</v>
      </c>
      <c r="H35" s="10">
        <v>21.56</v>
      </c>
      <c r="I35" s="11">
        <v>24.04</v>
      </c>
      <c r="J35" s="37">
        <f t="shared" si="0"/>
        <v>-7.66</v>
      </c>
      <c r="K35" s="133">
        <f t="shared" si="1"/>
        <v>-9.550000000000004</v>
      </c>
      <c r="L35" s="9">
        <v>34.05</v>
      </c>
      <c r="M35" s="10">
        <v>32.03</v>
      </c>
      <c r="N35" s="11">
        <v>32.97</v>
      </c>
      <c r="O35" s="65">
        <f t="shared" si="2"/>
        <v>-23.590000000000003</v>
      </c>
      <c r="P35" s="139">
        <f t="shared" si="3"/>
        <v>-12.170000000000002</v>
      </c>
      <c r="Q35" s="87"/>
      <c r="R35" s="87"/>
      <c r="S35" s="88"/>
      <c r="T35" s="88"/>
      <c r="U35" s="89"/>
      <c r="V35" t="s">
        <v>0</v>
      </c>
      <c r="X35" s="112">
        <v>14.3</v>
      </c>
      <c r="Y35" s="48">
        <v>13.39</v>
      </c>
      <c r="Z35" s="46">
        <v>31.7</v>
      </c>
      <c r="AA35" s="50">
        <v>33.59</v>
      </c>
      <c r="AB35" s="46">
        <v>56.56</v>
      </c>
      <c r="AC35" s="50">
        <v>45.14</v>
      </c>
    </row>
    <row r="36" spans="1:29" ht="12.75">
      <c r="A36" s="5">
        <v>26</v>
      </c>
      <c r="B36" s="9">
        <v>8.88</v>
      </c>
      <c r="C36" s="10">
        <v>9.18</v>
      </c>
      <c r="D36" s="11">
        <v>9.04</v>
      </c>
      <c r="E36" s="36">
        <f t="shared" si="4"/>
        <v>-0.3200000000000003</v>
      </c>
      <c r="F36" s="133">
        <f t="shared" si="5"/>
        <v>-3.3100000000000005</v>
      </c>
      <c r="G36" s="9">
        <v>24.32</v>
      </c>
      <c r="H36" s="10">
        <v>27.22</v>
      </c>
      <c r="I36" s="11">
        <v>25.91</v>
      </c>
      <c r="J36" s="37">
        <f t="shared" si="0"/>
        <v>-4.919999999999998</v>
      </c>
      <c r="K36" s="133">
        <f t="shared" si="1"/>
        <v>-6.41</v>
      </c>
      <c r="L36" s="9">
        <v>34.36</v>
      </c>
      <c r="M36" s="10">
        <v>34.81</v>
      </c>
      <c r="N36" s="11">
        <v>34.61</v>
      </c>
      <c r="O36" s="65">
        <f t="shared" si="2"/>
        <v>-20.799999999999997</v>
      </c>
      <c r="P36" s="139">
        <f t="shared" si="3"/>
        <v>-10.910000000000004</v>
      </c>
      <c r="Q36" s="87"/>
      <c r="R36" s="87"/>
      <c r="S36" s="88"/>
      <c r="T36" s="88"/>
      <c r="U36" s="89"/>
      <c r="V36" t="s">
        <v>0</v>
      </c>
      <c r="X36" s="112">
        <v>9.36</v>
      </c>
      <c r="Y36" s="48">
        <v>12.35</v>
      </c>
      <c r="Z36" s="46">
        <v>30.83</v>
      </c>
      <c r="AA36" s="50">
        <v>32.32</v>
      </c>
      <c r="AB36" s="46">
        <v>55.41</v>
      </c>
      <c r="AC36" s="50">
        <v>45.52</v>
      </c>
    </row>
    <row r="37" spans="1:29" ht="12.75">
      <c r="A37" s="5">
        <v>27</v>
      </c>
      <c r="B37" s="9">
        <v>10.03</v>
      </c>
      <c r="C37" s="10">
        <v>7.47</v>
      </c>
      <c r="D37" s="11">
        <v>8.65</v>
      </c>
      <c r="E37" s="36">
        <f t="shared" si="4"/>
        <v>-1.4800000000000004</v>
      </c>
      <c r="F37" s="133">
        <f t="shared" si="5"/>
        <v>-4.17</v>
      </c>
      <c r="G37" s="9">
        <v>22.49</v>
      </c>
      <c r="H37" s="10">
        <v>20.88</v>
      </c>
      <c r="I37" s="11">
        <v>21.62</v>
      </c>
      <c r="J37" s="37">
        <f t="shared" si="0"/>
        <v>-0.5999999999999979</v>
      </c>
      <c r="K37" s="133">
        <f t="shared" si="1"/>
        <v>-10.23</v>
      </c>
      <c r="L37" s="9">
        <v>27.96</v>
      </c>
      <c r="M37" s="10">
        <v>27.32</v>
      </c>
      <c r="N37" s="11">
        <v>27.62</v>
      </c>
      <c r="O37" s="65">
        <f t="shared" si="2"/>
        <v>-10.349999999999998</v>
      </c>
      <c r="P37" s="139">
        <f t="shared" si="3"/>
        <v>-13.679999999999996</v>
      </c>
      <c r="Q37" s="87"/>
      <c r="R37" s="87"/>
      <c r="S37" s="88"/>
      <c r="T37" s="88"/>
      <c r="U37" s="89"/>
      <c r="V37" t="s">
        <v>0</v>
      </c>
      <c r="X37" s="112">
        <v>10.13</v>
      </c>
      <c r="Y37" s="48">
        <v>12.82</v>
      </c>
      <c r="Z37" s="46">
        <v>22.22</v>
      </c>
      <c r="AA37" s="50">
        <v>31.85</v>
      </c>
      <c r="AB37" s="46">
        <v>37.97</v>
      </c>
      <c r="AC37" s="50">
        <v>41.3</v>
      </c>
    </row>
    <row r="38" spans="1:29" ht="12.75">
      <c r="A38" s="5">
        <v>28</v>
      </c>
      <c r="B38" s="9">
        <v>6.15</v>
      </c>
      <c r="C38" s="10">
        <v>7.04</v>
      </c>
      <c r="D38" s="11">
        <v>6.62</v>
      </c>
      <c r="E38" s="36">
        <f t="shared" si="4"/>
        <v>-4.22</v>
      </c>
      <c r="F38" s="133">
        <f t="shared" si="5"/>
        <v>-4.909999999999999</v>
      </c>
      <c r="G38" s="9">
        <v>23.08</v>
      </c>
      <c r="H38" s="10">
        <v>23.24</v>
      </c>
      <c r="I38" s="11">
        <v>23.16</v>
      </c>
      <c r="J38" s="37">
        <f t="shared" si="0"/>
        <v>-5.809999999999999</v>
      </c>
      <c r="K38" s="133">
        <f t="shared" si="1"/>
        <v>-8.370000000000001</v>
      </c>
      <c r="L38" s="9">
        <v>31.15</v>
      </c>
      <c r="M38" s="10">
        <v>32.39</v>
      </c>
      <c r="N38" s="11">
        <v>31.8</v>
      </c>
      <c r="O38" s="65">
        <f t="shared" si="2"/>
        <v>-21.470000000000002</v>
      </c>
      <c r="P38" s="139">
        <f t="shared" si="3"/>
        <v>-11.620000000000001</v>
      </c>
      <c r="Q38" s="87"/>
      <c r="R38" s="87"/>
      <c r="S38" s="88"/>
      <c r="T38" s="88"/>
      <c r="U38" s="89"/>
      <c r="V38" t="s">
        <v>0</v>
      </c>
      <c r="X38" s="112">
        <v>10.84</v>
      </c>
      <c r="Y38" s="48">
        <v>11.53</v>
      </c>
      <c r="Z38" s="46">
        <v>28.97</v>
      </c>
      <c r="AA38" s="50">
        <v>31.53</v>
      </c>
      <c r="AB38" s="46">
        <v>53.27</v>
      </c>
      <c r="AC38" s="50">
        <v>43.42</v>
      </c>
    </row>
    <row r="39" spans="1:29" ht="12.75">
      <c r="A39" s="5">
        <v>29</v>
      </c>
      <c r="B39" s="9">
        <v>9.77</v>
      </c>
      <c r="C39" s="10">
        <v>8.3</v>
      </c>
      <c r="D39" s="11">
        <v>8.97</v>
      </c>
      <c r="E39" s="36">
        <f t="shared" si="4"/>
        <v>-2.41</v>
      </c>
      <c r="F39" s="133">
        <f t="shared" si="5"/>
        <v>-6.809999999999999</v>
      </c>
      <c r="G39" s="9">
        <v>24.65</v>
      </c>
      <c r="H39" s="10">
        <v>24.9</v>
      </c>
      <c r="I39" s="11">
        <v>24.79</v>
      </c>
      <c r="J39" s="37">
        <f t="shared" si="0"/>
        <v>-4.07</v>
      </c>
      <c r="K39" s="133">
        <f t="shared" si="1"/>
        <v>-11.07</v>
      </c>
      <c r="L39" s="9">
        <v>37.67</v>
      </c>
      <c r="M39" s="10">
        <v>34.39</v>
      </c>
      <c r="N39" s="11">
        <v>35.9</v>
      </c>
      <c r="O39" s="65">
        <f t="shared" si="2"/>
        <v>-19.18</v>
      </c>
      <c r="P39" s="139">
        <f t="shared" si="3"/>
        <v>-16.15</v>
      </c>
      <c r="Q39" s="87"/>
      <c r="R39" s="87"/>
      <c r="S39" s="88"/>
      <c r="T39" s="88"/>
      <c r="U39" s="89"/>
      <c r="V39" t="s">
        <v>0</v>
      </c>
      <c r="X39" s="112">
        <v>11.38</v>
      </c>
      <c r="Y39" s="48">
        <v>15.78</v>
      </c>
      <c r="Z39" s="46">
        <v>28.86</v>
      </c>
      <c r="AA39" s="50">
        <v>35.86</v>
      </c>
      <c r="AB39" s="46">
        <v>55.08</v>
      </c>
      <c r="AC39" s="50">
        <v>52.05</v>
      </c>
    </row>
    <row r="40" spans="1:29" ht="12.75">
      <c r="A40" s="5">
        <v>30</v>
      </c>
      <c r="B40" s="9">
        <v>8.99</v>
      </c>
      <c r="C40" s="10">
        <v>8.15</v>
      </c>
      <c r="D40" s="11">
        <v>8.53</v>
      </c>
      <c r="E40" s="36">
        <f t="shared" si="4"/>
        <v>-3.92</v>
      </c>
      <c r="F40" s="133">
        <f t="shared" si="5"/>
        <v>-2.370000000000001</v>
      </c>
      <c r="G40" s="9">
        <v>25.09</v>
      </c>
      <c r="H40" s="10">
        <v>27.27</v>
      </c>
      <c r="I40" s="11">
        <v>26.28</v>
      </c>
      <c r="J40" s="37">
        <f t="shared" si="0"/>
        <v>-5.309999999999999</v>
      </c>
      <c r="K40" s="133">
        <f t="shared" si="1"/>
        <v>-4.209999999999997</v>
      </c>
      <c r="L40" s="9">
        <v>30.71</v>
      </c>
      <c r="M40" s="10">
        <v>31.35</v>
      </c>
      <c r="N40" s="11">
        <v>31.06</v>
      </c>
      <c r="O40" s="65">
        <f t="shared" si="2"/>
        <v>-28.51</v>
      </c>
      <c r="P40" s="139">
        <f t="shared" si="3"/>
        <v>-13.400000000000002</v>
      </c>
      <c r="Q40" s="87"/>
      <c r="R40" s="87"/>
      <c r="S40" s="88"/>
      <c r="T40" s="88"/>
      <c r="U40" s="89"/>
      <c r="V40" t="s">
        <v>0</v>
      </c>
      <c r="X40" s="112">
        <v>12.45</v>
      </c>
      <c r="Y40" s="48">
        <v>10.9</v>
      </c>
      <c r="Z40" s="46">
        <v>31.59</v>
      </c>
      <c r="AA40" s="50">
        <v>30.49</v>
      </c>
      <c r="AB40" s="46">
        <v>59.57</v>
      </c>
      <c r="AC40" s="50">
        <v>44.46</v>
      </c>
    </row>
    <row r="41" spans="1:29" ht="12.75">
      <c r="A41" s="5">
        <v>31</v>
      </c>
      <c r="B41" s="9">
        <v>5.23</v>
      </c>
      <c r="C41" s="10">
        <v>5.49</v>
      </c>
      <c r="D41" s="11">
        <v>5.36</v>
      </c>
      <c r="E41" s="36">
        <f t="shared" si="4"/>
        <v>-4.669999999999999</v>
      </c>
      <c r="F41" s="133">
        <f t="shared" si="5"/>
        <v>-7.62</v>
      </c>
      <c r="G41" s="9">
        <v>17.85</v>
      </c>
      <c r="H41" s="10">
        <v>14.63</v>
      </c>
      <c r="I41" s="11">
        <v>16.23</v>
      </c>
      <c r="J41" s="37">
        <f t="shared" si="0"/>
        <v>-12.57</v>
      </c>
      <c r="K41" s="133">
        <f t="shared" si="1"/>
        <v>-14.509999999999998</v>
      </c>
      <c r="L41" s="9">
        <v>27.08</v>
      </c>
      <c r="M41" s="10">
        <v>21.65</v>
      </c>
      <c r="N41" s="11">
        <v>24.35</v>
      </c>
      <c r="O41" s="65">
        <f t="shared" si="2"/>
        <v>-30.379999999999995</v>
      </c>
      <c r="P41" s="139">
        <f t="shared" si="3"/>
        <v>-14.579999999999998</v>
      </c>
      <c r="Q41" s="87"/>
      <c r="R41" s="87"/>
      <c r="S41" s="88"/>
      <c r="T41" s="88"/>
      <c r="U41" s="89"/>
      <c r="V41" t="s">
        <v>0</v>
      </c>
      <c r="X41" s="112">
        <v>10.03</v>
      </c>
      <c r="Y41" s="48">
        <v>12.98</v>
      </c>
      <c r="Z41" s="46">
        <v>28.8</v>
      </c>
      <c r="AA41" s="50">
        <v>30.74</v>
      </c>
      <c r="AB41" s="46">
        <v>54.73</v>
      </c>
      <c r="AC41" s="50">
        <v>38.93</v>
      </c>
    </row>
    <row r="42" spans="1:29" ht="12.75">
      <c r="A42" s="5">
        <v>32</v>
      </c>
      <c r="B42" s="9">
        <v>6.75</v>
      </c>
      <c r="C42" s="10">
        <v>7.29</v>
      </c>
      <c r="D42" s="11">
        <v>7.03</v>
      </c>
      <c r="E42" s="36">
        <f t="shared" si="4"/>
        <v>-6.81</v>
      </c>
      <c r="F42" s="133">
        <f t="shared" si="5"/>
        <v>-5.37</v>
      </c>
      <c r="G42" s="9">
        <v>23.15</v>
      </c>
      <c r="H42" s="10">
        <v>20.97</v>
      </c>
      <c r="I42" s="11">
        <v>22.03</v>
      </c>
      <c r="J42" s="37">
        <f t="shared" si="0"/>
        <v>-5.169999999999998</v>
      </c>
      <c r="K42" s="133">
        <f t="shared" si="1"/>
        <v>-6.23</v>
      </c>
      <c r="L42" s="9">
        <v>30.87</v>
      </c>
      <c r="M42" s="10">
        <v>27.96</v>
      </c>
      <c r="N42" s="11">
        <v>29.38</v>
      </c>
      <c r="O42" s="65">
        <f t="shared" si="2"/>
        <v>-28.27</v>
      </c>
      <c r="P42" s="139">
        <f t="shared" si="3"/>
        <v>-13.629999999999999</v>
      </c>
      <c r="Q42" s="87"/>
      <c r="R42" s="87"/>
      <c r="S42" s="88"/>
      <c r="T42" s="88"/>
      <c r="U42" s="89"/>
      <c r="V42" t="s">
        <v>0</v>
      </c>
      <c r="X42" s="112">
        <v>13.84</v>
      </c>
      <c r="Y42" s="48">
        <v>12.4</v>
      </c>
      <c r="Z42" s="46">
        <v>27.2</v>
      </c>
      <c r="AA42" s="50">
        <v>28.26</v>
      </c>
      <c r="AB42" s="46">
        <v>57.65</v>
      </c>
      <c r="AC42" s="50">
        <v>43.01</v>
      </c>
    </row>
    <row r="43" spans="1:29" ht="12.75">
      <c r="A43" s="5">
        <v>33</v>
      </c>
      <c r="B43" s="9">
        <v>7.64</v>
      </c>
      <c r="C43" s="10">
        <v>8.33</v>
      </c>
      <c r="D43" s="11">
        <v>7.99</v>
      </c>
      <c r="E43" s="36">
        <f t="shared" si="4"/>
        <v>-0.8399999999999999</v>
      </c>
      <c r="F43" s="133">
        <f t="shared" si="5"/>
        <v>-2.459999999999999</v>
      </c>
      <c r="G43" s="9">
        <v>18.15</v>
      </c>
      <c r="H43" s="10">
        <v>21.47</v>
      </c>
      <c r="I43" s="11">
        <v>19.81</v>
      </c>
      <c r="J43" s="37">
        <f t="shared" si="0"/>
        <v>-9.05</v>
      </c>
      <c r="K43" s="133">
        <f t="shared" si="1"/>
        <v>-11.25</v>
      </c>
      <c r="L43" s="9">
        <v>26.11</v>
      </c>
      <c r="M43" s="10">
        <v>30.13</v>
      </c>
      <c r="N43" s="11">
        <v>28.12</v>
      </c>
      <c r="O43" s="65">
        <f t="shared" si="2"/>
        <v>-22.669999999999998</v>
      </c>
      <c r="P43" s="139">
        <f t="shared" si="3"/>
        <v>-12.179999999999996</v>
      </c>
      <c r="Q43" s="87"/>
      <c r="R43" s="87"/>
      <c r="S43" s="88"/>
      <c r="T43" s="88"/>
      <c r="U43" s="89"/>
      <c r="V43" t="s">
        <v>0</v>
      </c>
      <c r="X43" s="112">
        <v>8.83</v>
      </c>
      <c r="Y43" s="48">
        <v>10.45</v>
      </c>
      <c r="Z43" s="46">
        <v>28.86</v>
      </c>
      <c r="AA43" s="50">
        <v>31.06</v>
      </c>
      <c r="AB43" s="46">
        <v>50.79</v>
      </c>
      <c r="AC43" s="50">
        <v>40.3</v>
      </c>
    </row>
    <row r="44" spans="1:29" ht="12.75">
      <c r="A44" s="5">
        <v>34</v>
      </c>
      <c r="B44" s="9">
        <v>8.89</v>
      </c>
      <c r="C44" s="10">
        <v>6.32</v>
      </c>
      <c r="D44" s="11">
        <v>7.63</v>
      </c>
      <c r="E44" s="36">
        <f t="shared" si="4"/>
        <v>-1.830000000000001</v>
      </c>
      <c r="F44" s="133">
        <f t="shared" si="5"/>
        <v>-4.180000000000001</v>
      </c>
      <c r="G44" s="9">
        <v>23.33</v>
      </c>
      <c r="H44" s="10">
        <v>17.24</v>
      </c>
      <c r="I44" s="11">
        <v>20.34</v>
      </c>
      <c r="J44" s="37">
        <f t="shared" si="0"/>
        <v>-8.3</v>
      </c>
      <c r="K44" s="133">
        <f t="shared" si="1"/>
        <v>-16.750000000000004</v>
      </c>
      <c r="L44" s="9">
        <v>32.22</v>
      </c>
      <c r="M44" s="10">
        <v>25.86</v>
      </c>
      <c r="N44" s="11">
        <v>29.1</v>
      </c>
      <c r="O44" s="65">
        <f t="shared" si="2"/>
        <v>-19.75</v>
      </c>
      <c r="P44" s="139">
        <f t="shared" si="3"/>
        <v>-23.369999999999997</v>
      </c>
      <c r="Q44" s="87"/>
      <c r="R44" s="87"/>
      <c r="S44" s="88"/>
      <c r="T44" s="88"/>
      <c r="U44" s="89"/>
      <c r="V44" t="s">
        <v>0</v>
      </c>
      <c r="X44" s="112">
        <v>9.46</v>
      </c>
      <c r="Y44" s="48">
        <v>11.81</v>
      </c>
      <c r="Z44" s="46">
        <v>28.64</v>
      </c>
      <c r="AA44" s="50">
        <v>37.09</v>
      </c>
      <c r="AB44" s="46">
        <v>48.85</v>
      </c>
      <c r="AC44" s="50">
        <v>52.47</v>
      </c>
    </row>
    <row r="45" spans="1:29" ht="12.75">
      <c r="A45" s="5">
        <v>35</v>
      </c>
      <c r="B45" s="9">
        <v>8.43</v>
      </c>
      <c r="C45" s="10">
        <v>7.8</v>
      </c>
      <c r="D45" s="11">
        <v>8.12</v>
      </c>
      <c r="E45" s="36">
        <f t="shared" si="4"/>
        <v>0.7099999999999991</v>
      </c>
      <c r="F45" s="133">
        <f t="shared" si="5"/>
        <v>-1.3000000000000007</v>
      </c>
      <c r="G45" s="9">
        <v>20.06</v>
      </c>
      <c r="H45" s="10">
        <v>21.39</v>
      </c>
      <c r="I45" s="11">
        <v>20.72</v>
      </c>
      <c r="J45" s="37">
        <f t="shared" si="0"/>
        <v>-5.710000000000001</v>
      </c>
      <c r="K45" s="133">
        <f t="shared" si="1"/>
        <v>-6.710000000000001</v>
      </c>
      <c r="L45" s="9">
        <v>27.62</v>
      </c>
      <c r="M45" s="10">
        <v>26.88</v>
      </c>
      <c r="N45" s="11">
        <v>27.25</v>
      </c>
      <c r="O45" s="65">
        <f t="shared" si="2"/>
        <v>-21.42</v>
      </c>
      <c r="P45" s="139">
        <f t="shared" si="3"/>
        <v>-11.71</v>
      </c>
      <c r="Q45" s="87"/>
      <c r="R45" s="87"/>
      <c r="S45" s="88"/>
      <c r="T45" s="88"/>
      <c r="U45" s="89"/>
      <c r="V45" t="s">
        <v>0</v>
      </c>
      <c r="X45" s="112">
        <v>7.41</v>
      </c>
      <c r="Y45" s="48">
        <v>9.42</v>
      </c>
      <c r="Z45" s="46">
        <v>26.43</v>
      </c>
      <c r="AA45" s="50">
        <v>27.43</v>
      </c>
      <c r="AB45" s="46">
        <v>48.67</v>
      </c>
      <c r="AC45" s="50">
        <v>38.96</v>
      </c>
    </row>
    <row r="46" spans="1:29" ht="12.75">
      <c r="A46" s="5">
        <v>36</v>
      </c>
      <c r="B46" s="9">
        <v>6.09</v>
      </c>
      <c r="C46" s="10">
        <v>4.3</v>
      </c>
      <c r="D46" s="11">
        <v>5.21</v>
      </c>
      <c r="E46" s="36">
        <f t="shared" si="4"/>
        <v>-1.8499999999999996</v>
      </c>
      <c r="F46" s="133">
        <f t="shared" si="5"/>
        <v>-5.62</v>
      </c>
      <c r="G46" s="9">
        <v>20.51</v>
      </c>
      <c r="H46" s="10">
        <v>15.23</v>
      </c>
      <c r="I46" s="11">
        <v>17.92</v>
      </c>
      <c r="J46" s="37">
        <f t="shared" si="0"/>
        <v>-9.11</v>
      </c>
      <c r="K46" s="133">
        <f t="shared" si="1"/>
        <v>-8.669999999999998</v>
      </c>
      <c r="L46" s="9">
        <v>26.28</v>
      </c>
      <c r="M46" s="10">
        <v>20.53</v>
      </c>
      <c r="N46" s="11">
        <v>23.45</v>
      </c>
      <c r="O46" s="65">
        <f t="shared" si="2"/>
        <v>-27.3</v>
      </c>
      <c r="P46" s="139">
        <f t="shared" si="3"/>
        <v>-14.129999999999999</v>
      </c>
      <c r="Q46" s="87"/>
      <c r="R46" s="87"/>
      <c r="S46" s="88"/>
      <c r="T46" s="88"/>
      <c r="U46" s="89"/>
      <c r="V46" t="s">
        <v>0</v>
      </c>
      <c r="X46" s="112">
        <v>7.06</v>
      </c>
      <c r="Y46" s="48">
        <v>10.83</v>
      </c>
      <c r="Z46" s="46">
        <v>27.03</v>
      </c>
      <c r="AA46" s="50">
        <v>26.59</v>
      </c>
      <c r="AB46" s="46">
        <v>50.75</v>
      </c>
      <c r="AC46" s="50">
        <v>37.58</v>
      </c>
    </row>
    <row r="47" spans="1:29" ht="12.75">
      <c r="A47" s="5">
        <v>37</v>
      </c>
      <c r="B47" s="9">
        <v>5.4</v>
      </c>
      <c r="C47" s="10">
        <v>7.79</v>
      </c>
      <c r="D47" s="11">
        <v>6.66</v>
      </c>
      <c r="E47" s="36">
        <f t="shared" si="4"/>
        <v>-2.2300000000000004</v>
      </c>
      <c r="F47" s="133">
        <f t="shared" si="5"/>
        <v>-1.3599999999999994</v>
      </c>
      <c r="G47" s="9">
        <v>22.3</v>
      </c>
      <c r="H47" s="10">
        <v>24.03</v>
      </c>
      <c r="I47" s="11">
        <v>23.21</v>
      </c>
      <c r="J47" s="37">
        <f t="shared" si="0"/>
        <v>-4.009999999999998</v>
      </c>
      <c r="K47" s="133">
        <f t="shared" si="1"/>
        <v>-7.34</v>
      </c>
      <c r="L47" s="9">
        <v>26.98</v>
      </c>
      <c r="M47" s="10">
        <v>28.25</v>
      </c>
      <c r="N47" s="11">
        <v>27.65</v>
      </c>
      <c r="O47" s="65">
        <f t="shared" si="2"/>
        <v>-27.340000000000003</v>
      </c>
      <c r="P47" s="139">
        <f t="shared" si="3"/>
        <v>-13.82</v>
      </c>
      <c r="Q47" s="87"/>
      <c r="R47" s="87"/>
      <c r="S47" s="88"/>
      <c r="T47" s="88"/>
      <c r="U47" s="89"/>
      <c r="V47" t="s">
        <v>0</v>
      </c>
      <c r="X47" s="112">
        <v>8.89</v>
      </c>
      <c r="Y47" s="48">
        <v>8.02</v>
      </c>
      <c r="Z47" s="46">
        <v>27.22</v>
      </c>
      <c r="AA47" s="50">
        <v>30.55</v>
      </c>
      <c r="AB47" s="46">
        <v>54.99</v>
      </c>
      <c r="AC47" s="50">
        <v>41.47</v>
      </c>
    </row>
    <row r="48" spans="1:29" ht="12.75">
      <c r="A48" s="5">
        <v>38</v>
      </c>
      <c r="B48" s="9">
        <v>5.16</v>
      </c>
      <c r="C48" s="10">
        <v>4.43</v>
      </c>
      <c r="D48" s="11">
        <v>4.77</v>
      </c>
      <c r="E48" s="36">
        <f t="shared" si="4"/>
        <v>-0.9900000000000002</v>
      </c>
      <c r="F48" s="133">
        <f t="shared" si="5"/>
        <v>-4.640000000000001</v>
      </c>
      <c r="G48" s="9">
        <v>21.94</v>
      </c>
      <c r="H48" s="10">
        <v>21.33</v>
      </c>
      <c r="I48" s="11">
        <v>21.61</v>
      </c>
      <c r="J48" s="37">
        <f t="shared" si="0"/>
        <v>-7.050000000000001</v>
      </c>
      <c r="K48" s="133">
        <f t="shared" si="1"/>
        <v>-8.830000000000002</v>
      </c>
      <c r="L48" s="9">
        <v>32.26</v>
      </c>
      <c r="M48" s="10">
        <v>30.75</v>
      </c>
      <c r="N48" s="11">
        <v>31.45</v>
      </c>
      <c r="O48" s="65">
        <f t="shared" si="2"/>
        <v>-32.95</v>
      </c>
      <c r="P48" s="139">
        <f t="shared" si="3"/>
        <v>-16.34</v>
      </c>
      <c r="Q48" s="87"/>
      <c r="R48" s="87"/>
      <c r="S48" s="88"/>
      <c r="T48" s="88"/>
      <c r="U48" s="89"/>
      <c r="V48" t="s">
        <v>0</v>
      </c>
      <c r="X48" s="112">
        <v>5.76</v>
      </c>
      <c r="Y48" s="48">
        <v>9.41</v>
      </c>
      <c r="Z48" s="46">
        <v>28.66</v>
      </c>
      <c r="AA48" s="50">
        <v>30.44</v>
      </c>
      <c r="AB48" s="46">
        <v>64.4</v>
      </c>
      <c r="AC48" s="50">
        <v>47.79</v>
      </c>
    </row>
    <row r="49" spans="1:29" ht="12.75">
      <c r="A49" s="5">
        <v>39</v>
      </c>
      <c r="B49" s="9">
        <v>8.59</v>
      </c>
      <c r="C49" s="10">
        <v>6.59</v>
      </c>
      <c r="D49" s="11">
        <v>7.58</v>
      </c>
      <c r="E49" s="36">
        <f t="shared" si="4"/>
        <v>-2.869999999999999</v>
      </c>
      <c r="F49" s="133">
        <f t="shared" si="5"/>
        <v>-4.92</v>
      </c>
      <c r="G49" s="9">
        <v>19.02</v>
      </c>
      <c r="H49" s="10">
        <v>19.76</v>
      </c>
      <c r="I49" s="11">
        <v>19.39</v>
      </c>
      <c r="J49" s="37">
        <f t="shared" si="0"/>
        <v>-15.36</v>
      </c>
      <c r="K49" s="133">
        <f t="shared" si="1"/>
        <v>-14.04</v>
      </c>
      <c r="L49" s="9">
        <v>27.61</v>
      </c>
      <c r="M49" s="10">
        <v>23.35</v>
      </c>
      <c r="N49" s="11">
        <v>25.45</v>
      </c>
      <c r="O49" s="65">
        <f t="shared" si="2"/>
        <v>-33.870000000000005</v>
      </c>
      <c r="P49" s="139">
        <f t="shared" si="3"/>
        <v>-12.05</v>
      </c>
      <c r="Q49" s="87"/>
      <c r="R49" s="87"/>
      <c r="S49" s="88"/>
      <c r="T49" s="88"/>
      <c r="U49" s="89"/>
      <c r="V49" t="s">
        <v>0</v>
      </c>
      <c r="X49" s="112">
        <v>10.45</v>
      </c>
      <c r="Y49" s="48">
        <v>12.5</v>
      </c>
      <c r="Z49" s="46">
        <v>34.75</v>
      </c>
      <c r="AA49" s="50">
        <v>33.43</v>
      </c>
      <c r="AB49" s="46">
        <v>59.32</v>
      </c>
      <c r="AC49" s="50">
        <v>37.5</v>
      </c>
    </row>
    <row r="50" spans="1:29" ht="12.75">
      <c r="A50" s="5">
        <v>40</v>
      </c>
      <c r="B50" s="9">
        <v>8.16</v>
      </c>
      <c r="C50" s="10">
        <v>9.32</v>
      </c>
      <c r="D50" s="11">
        <v>8.68</v>
      </c>
      <c r="E50" s="36">
        <f t="shared" si="4"/>
        <v>-5.51</v>
      </c>
      <c r="F50" s="133">
        <f t="shared" si="5"/>
        <v>-2.3900000000000006</v>
      </c>
      <c r="G50" s="9">
        <v>23.81</v>
      </c>
      <c r="H50" s="10">
        <v>27.12</v>
      </c>
      <c r="I50" s="11">
        <v>25.28</v>
      </c>
      <c r="J50" s="37">
        <f t="shared" si="0"/>
        <v>-10.36</v>
      </c>
      <c r="K50" s="133">
        <f t="shared" si="1"/>
        <v>-4.239999999999998</v>
      </c>
      <c r="L50" s="9">
        <v>32.65</v>
      </c>
      <c r="M50" s="10">
        <v>35.59</v>
      </c>
      <c r="N50" s="11">
        <v>33.96</v>
      </c>
      <c r="O50" s="65">
        <f t="shared" si="2"/>
        <v>-27.29</v>
      </c>
      <c r="P50" s="139">
        <f t="shared" si="3"/>
        <v>-5.149999999999999</v>
      </c>
      <c r="Q50" s="87"/>
      <c r="R50" s="87"/>
      <c r="S50" s="88"/>
      <c r="T50" s="88"/>
      <c r="U50" s="89"/>
      <c r="V50" t="s">
        <v>0</v>
      </c>
      <c r="X50" s="112">
        <v>14.19</v>
      </c>
      <c r="Y50" s="48">
        <v>11.07</v>
      </c>
      <c r="Z50" s="46">
        <v>35.64</v>
      </c>
      <c r="AA50" s="50">
        <v>29.52</v>
      </c>
      <c r="AB50" s="46">
        <v>61.25</v>
      </c>
      <c r="AC50" s="50">
        <v>39.11</v>
      </c>
    </row>
    <row r="51" spans="1:29" ht="12.75">
      <c r="A51" s="5">
        <v>41</v>
      </c>
      <c r="B51" s="9">
        <v>7.53</v>
      </c>
      <c r="C51" s="10">
        <v>8</v>
      </c>
      <c r="D51" s="11">
        <v>7.77</v>
      </c>
      <c r="E51" s="36">
        <f t="shared" si="4"/>
        <v>-5.5600000000000005</v>
      </c>
      <c r="F51" s="133">
        <f t="shared" si="5"/>
        <v>-8.1</v>
      </c>
      <c r="G51" s="9">
        <v>24.73</v>
      </c>
      <c r="H51" s="10">
        <v>21</v>
      </c>
      <c r="I51" s="11">
        <v>22.8</v>
      </c>
      <c r="J51" s="37">
        <f t="shared" si="0"/>
        <v>-12.580000000000002</v>
      </c>
      <c r="K51" s="133">
        <f t="shared" si="1"/>
        <v>-12.3</v>
      </c>
      <c r="L51" s="9">
        <v>29.03</v>
      </c>
      <c r="M51" s="10">
        <v>26</v>
      </c>
      <c r="N51" s="11">
        <v>27.46</v>
      </c>
      <c r="O51" s="65">
        <f t="shared" si="2"/>
        <v>-30.490000000000002</v>
      </c>
      <c r="P51" s="139">
        <f t="shared" si="3"/>
        <v>-10.519999999999996</v>
      </c>
      <c r="Q51" s="87"/>
      <c r="R51" s="87"/>
      <c r="S51" s="88"/>
      <c r="T51" s="88"/>
      <c r="U51" s="89"/>
      <c r="V51" t="s">
        <v>0</v>
      </c>
      <c r="X51" s="112">
        <v>13.33</v>
      </c>
      <c r="Y51" s="48">
        <v>15.87</v>
      </c>
      <c r="Z51" s="46">
        <v>35.38</v>
      </c>
      <c r="AA51" s="50">
        <v>35.1</v>
      </c>
      <c r="AB51" s="46">
        <v>57.95</v>
      </c>
      <c r="AC51" s="50">
        <v>37.98</v>
      </c>
    </row>
    <row r="52" spans="1:29" ht="12.75">
      <c r="A52" s="5">
        <v>42</v>
      </c>
      <c r="B52" s="9">
        <v>6.57</v>
      </c>
      <c r="C52" s="10">
        <v>7.04</v>
      </c>
      <c r="D52" s="11">
        <v>6.81</v>
      </c>
      <c r="E52" s="36">
        <f t="shared" si="4"/>
        <v>-3.2600000000000007</v>
      </c>
      <c r="F52" s="133">
        <f t="shared" si="5"/>
        <v>-0.4400000000000004</v>
      </c>
      <c r="G52" s="9">
        <v>18.25</v>
      </c>
      <c r="H52" s="10">
        <v>19.72</v>
      </c>
      <c r="I52" s="11">
        <v>19</v>
      </c>
      <c r="J52" s="37">
        <f t="shared" si="0"/>
        <v>-17.33</v>
      </c>
      <c r="K52" s="133">
        <f t="shared" si="1"/>
        <v>-6</v>
      </c>
      <c r="L52" s="9">
        <v>24.82</v>
      </c>
      <c r="M52" s="10">
        <v>26.76</v>
      </c>
      <c r="N52" s="11">
        <v>25.81</v>
      </c>
      <c r="O52" s="65">
        <f t="shared" si="2"/>
        <v>-36.06</v>
      </c>
      <c r="P52" s="139">
        <f t="shared" si="3"/>
        <v>-11.510000000000002</v>
      </c>
      <c r="Q52" s="87"/>
      <c r="R52" s="87"/>
      <c r="S52" s="88"/>
      <c r="T52" s="88"/>
      <c r="U52" s="89"/>
      <c r="V52" t="s">
        <v>0</v>
      </c>
      <c r="X52" s="112">
        <v>10.07</v>
      </c>
      <c r="Y52" s="48">
        <v>7.25</v>
      </c>
      <c r="Z52" s="46">
        <v>36.33</v>
      </c>
      <c r="AA52" s="50">
        <v>25</v>
      </c>
      <c r="AB52" s="46">
        <v>61.87</v>
      </c>
      <c r="AC52" s="50">
        <v>37.32</v>
      </c>
    </row>
    <row r="53" spans="1:29" ht="13.5" thickBot="1">
      <c r="A53" s="3">
        <v>43</v>
      </c>
      <c r="B53" s="12">
        <v>0</v>
      </c>
      <c r="C53" s="13">
        <v>0</v>
      </c>
      <c r="D53" s="14">
        <v>0</v>
      </c>
      <c r="E53" s="97">
        <f t="shared" si="4"/>
        <v>0</v>
      </c>
      <c r="F53" s="134">
        <f t="shared" si="5"/>
        <v>0</v>
      </c>
      <c r="G53" s="12">
        <v>0</v>
      </c>
      <c r="H53" s="13">
        <v>0</v>
      </c>
      <c r="I53" s="14">
        <v>0</v>
      </c>
      <c r="J53" s="43">
        <f t="shared" si="0"/>
        <v>0</v>
      </c>
      <c r="K53" s="136">
        <f t="shared" si="1"/>
        <v>0</v>
      </c>
      <c r="L53" s="12">
        <v>0</v>
      </c>
      <c r="M53" s="13">
        <v>0</v>
      </c>
      <c r="N53" s="14">
        <v>0</v>
      </c>
      <c r="O53" s="43">
        <f t="shared" si="2"/>
        <v>0</v>
      </c>
      <c r="P53" s="134">
        <f t="shared" si="3"/>
        <v>0</v>
      </c>
      <c r="Q53" s="87"/>
      <c r="R53" s="87"/>
      <c r="S53" s="88"/>
      <c r="T53" s="88"/>
      <c r="U53" s="89"/>
      <c r="V53" t="s">
        <v>0</v>
      </c>
      <c r="X53" s="45">
        <v>0</v>
      </c>
      <c r="Y53" s="49">
        <v>0</v>
      </c>
      <c r="Z53" s="46">
        <v>0</v>
      </c>
      <c r="AA53" s="50">
        <v>0</v>
      </c>
      <c r="AB53" s="46">
        <v>0</v>
      </c>
      <c r="AC53" s="50">
        <v>0</v>
      </c>
    </row>
    <row r="54" spans="1:29" s="19" customFormat="1" ht="17.25" customHeight="1" thickBot="1" thickTop="1">
      <c r="A54" s="15" t="s">
        <v>5</v>
      </c>
      <c r="B54" s="16">
        <v>7.34</v>
      </c>
      <c r="C54" s="17">
        <v>6.47</v>
      </c>
      <c r="D54" s="18">
        <v>6.88</v>
      </c>
      <c r="E54" s="38">
        <f>D54-X54</f>
        <v>-3.87</v>
      </c>
      <c r="F54" s="135">
        <f>D54-Y54</f>
        <v>-4.29</v>
      </c>
      <c r="G54" s="16">
        <v>21.48</v>
      </c>
      <c r="H54" s="17">
        <v>21.39</v>
      </c>
      <c r="I54" s="18">
        <v>21.43</v>
      </c>
      <c r="J54" s="44">
        <f t="shared" si="0"/>
        <v>-8.899999999999999</v>
      </c>
      <c r="K54" s="137">
        <f t="shared" si="1"/>
        <v>-7.800000000000001</v>
      </c>
      <c r="L54" s="16">
        <v>29.17</v>
      </c>
      <c r="M54" s="17">
        <v>28.97</v>
      </c>
      <c r="N54" s="18">
        <v>29.07</v>
      </c>
      <c r="O54" s="65">
        <f t="shared" si="2"/>
        <v>-26.520000000000003</v>
      </c>
      <c r="P54" s="140">
        <f t="shared" si="3"/>
        <v>-12.479999999999997</v>
      </c>
      <c r="Q54" s="90"/>
      <c r="R54" s="90"/>
      <c r="S54" s="90"/>
      <c r="T54" s="88"/>
      <c r="U54" s="91"/>
      <c r="V54" s="19" t="s">
        <v>0</v>
      </c>
      <c r="W54"/>
      <c r="X54" s="113">
        <v>10.75</v>
      </c>
      <c r="Y54" s="114">
        <v>11.17</v>
      </c>
      <c r="Z54" s="51">
        <v>30.33</v>
      </c>
      <c r="AA54" s="52">
        <v>29.23</v>
      </c>
      <c r="AB54" s="53">
        <v>55.59</v>
      </c>
      <c r="AC54" s="52">
        <v>41.55</v>
      </c>
    </row>
    <row r="55" spans="1:29" s="19" customFormat="1" ht="17.25" customHeight="1" thickBot="1" thickTop="1">
      <c r="A55" s="100"/>
      <c r="B55" s="33" t="s">
        <v>7</v>
      </c>
      <c r="C55" s="144"/>
      <c r="D55" s="158">
        <v>1811</v>
      </c>
      <c r="E55" s="35">
        <f>D55-X55</f>
        <v>-1017</v>
      </c>
      <c r="F55" s="28">
        <f>D55-Y55</f>
        <v>-1278</v>
      </c>
      <c r="G55" s="33" t="s">
        <v>7</v>
      </c>
      <c r="H55" s="144"/>
      <c r="I55" s="158">
        <v>5639</v>
      </c>
      <c r="J55" s="35">
        <f>I55-Z55</f>
        <v>-2336</v>
      </c>
      <c r="K55" s="28">
        <f>I55-AA55</f>
        <v>-2446</v>
      </c>
      <c r="L55" s="34" t="s">
        <v>7</v>
      </c>
      <c r="M55" s="34"/>
      <c r="N55" s="159">
        <v>7647</v>
      </c>
      <c r="O55" s="35">
        <f>N55-AB55</f>
        <v>-6970</v>
      </c>
      <c r="P55" s="28">
        <f>N55-AC55</f>
        <v>-3846</v>
      </c>
      <c r="Q55" s="90"/>
      <c r="R55" s="90"/>
      <c r="S55" s="90"/>
      <c r="T55" s="88"/>
      <c r="U55" s="91"/>
      <c r="W55" s="105" t="s">
        <v>7</v>
      </c>
      <c r="X55" s="115">
        <v>2828</v>
      </c>
      <c r="Y55" s="107">
        <v>3089</v>
      </c>
      <c r="Z55" s="109">
        <v>7975</v>
      </c>
      <c r="AA55" s="108">
        <v>8085</v>
      </c>
      <c r="AB55" s="109">
        <v>14617</v>
      </c>
      <c r="AC55" s="108">
        <v>11493</v>
      </c>
    </row>
    <row r="56" spans="1:29" s="19" customFormat="1" ht="17.25" customHeight="1" thickBot="1">
      <c r="A56" s="100"/>
      <c r="B56" s="78"/>
      <c r="C56" s="78"/>
      <c r="D56" s="101"/>
      <c r="E56" s="93"/>
      <c r="F56" s="78"/>
      <c r="G56" s="78"/>
      <c r="H56" s="78"/>
      <c r="I56" s="101"/>
      <c r="J56" s="93"/>
      <c r="K56" s="78"/>
      <c r="L56" s="78"/>
      <c r="M56" s="78"/>
      <c r="N56" s="101"/>
      <c r="O56" s="93"/>
      <c r="P56" s="78"/>
      <c r="Q56" s="90"/>
      <c r="R56" s="90"/>
      <c r="S56" s="90"/>
      <c r="T56" s="88"/>
      <c r="U56" s="91"/>
      <c r="W56"/>
      <c r="X56" s="102"/>
      <c r="Y56" s="104"/>
      <c r="Z56" s="103"/>
      <c r="AA56" s="103"/>
      <c r="AB56" s="103"/>
      <c r="AC56" s="103"/>
    </row>
    <row r="57" spans="1:29" s="27" customFormat="1" ht="18" customHeight="1" thickBot="1">
      <c r="A57" s="24">
        <v>43</v>
      </c>
      <c r="B57" s="25" t="s">
        <v>14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96"/>
      <c r="Q57" s="78"/>
      <c r="R57" s="78"/>
      <c r="S57" s="92"/>
      <c r="T57" s="93"/>
      <c r="U57" s="78"/>
      <c r="W57" s="29"/>
      <c r="X57" s="41" t="s">
        <v>11</v>
      </c>
      <c r="Y57" s="160" t="s">
        <v>12</v>
      </c>
      <c r="Z57" s="161" t="s">
        <v>13</v>
      </c>
      <c r="AA57"/>
      <c r="AB57"/>
      <c r="AC57"/>
    </row>
    <row r="58" spans="23:26" ht="15" customHeight="1">
      <c r="W58" s="20" t="s">
        <v>19</v>
      </c>
      <c r="X58" s="22">
        <f>B54</f>
        <v>7.34</v>
      </c>
      <c r="Y58" s="22">
        <f>C54</f>
        <v>6.47</v>
      </c>
      <c r="Z58" s="39">
        <f>D54</f>
        <v>6.88</v>
      </c>
    </row>
    <row r="59" spans="23:26" ht="15" customHeight="1">
      <c r="W59" s="21" t="s">
        <v>20</v>
      </c>
      <c r="X59" s="23">
        <f>G54</f>
        <v>21.48</v>
      </c>
      <c r="Y59" s="23">
        <f>H54</f>
        <v>21.39</v>
      </c>
      <c r="Z59" s="40">
        <f>I54</f>
        <v>21.43</v>
      </c>
    </row>
    <row r="60" spans="1:29" s="19" customFormat="1" ht="16.5" customHeight="1" thickBot="1">
      <c r="A60" s="106"/>
      <c r="B60" s="94"/>
      <c r="C60" s="94"/>
      <c r="D60" s="94"/>
      <c r="E60" s="94"/>
      <c r="F60" s="110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5"/>
      <c r="S60" s="95"/>
      <c r="T60" s="95"/>
      <c r="U60" s="95"/>
      <c r="W60" s="75" t="s">
        <v>18</v>
      </c>
      <c r="X60" s="76">
        <f>L54</f>
        <v>29.17</v>
      </c>
      <c r="Y60" s="76">
        <f>M54</f>
        <v>28.97</v>
      </c>
      <c r="Z60" s="77">
        <f>N54</f>
        <v>29.07</v>
      </c>
      <c r="AA60"/>
      <c r="AB60"/>
      <c r="AC60"/>
    </row>
    <row r="61" spans="23:26" ht="15" customHeight="1">
      <c r="W61" s="68"/>
      <c r="X61" s="23"/>
      <c r="Y61" s="23"/>
      <c r="Z61" s="74"/>
    </row>
    <row r="62" ht="36" customHeight="1"/>
    <row r="63" ht="127.5" customHeight="1"/>
    <row r="64" ht="127.5" customHeight="1"/>
    <row r="65" spans="5:20" ht="12.75">
      <c r="E65" s="30"/>
      <c r="J65" s="30"/>
      <c r="O65" s="30"/>
      <c r="T65" s="87"/>
    </row>
  </sheetData>
  <mergeCells count="23">
    <mergeCell ref="A9:A10"/>
    <mergeCell ref="B8:F8"/>
    <mergeCell ref="B9:B10"/>
    <mergeCell ref="C9:C10"/>
    <mergeCell ref="D9:D10"/>
    <mergeCell ref="G8:K8"/>
    <mergeCell ref="G9:G10"/>
    <mergeCell ref="H9:H10"/>
    <mergeCell ref="I9:I10"/>
    <mergeCell ref="L8:P8"/>
    <mergeCell ref="L9:L10"/>
    <mergeCell ref="M9:M10"/>
    <mergeCell ref="N9:N10"/>
    <mergeCell ref="F2:N4"/>
    <mergeCell ref="AB8:AB10"/>
    <mergeCell ref="AC8:AC10"/>
    <mergeCell ref="X8:X10"/>
    <mergeCell ref="Y8:Y10"/>
    <mergeCell ref="Z8:Z10"/>
    <mergeCell ref="AA8:AA10"/>
    <mergeCell ref="B7:F7"/>
    <mergeCell ref="G7:K7"/>
    <mergeCell ref="L7:P7"/>
  </mergeCells>
  <printOptions horizontalCentered="1" verticalCentered="1"/>
  <pageMargins left="0" right="0" top="0" bottom="0" header="0" footer="0"/>
  <pageSetup horizontalDpi="144" verticalDpi="144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4">
      <selection activeCell="T26" sqref="T26"/>
    </sheetView>
  </sheetViews>
  <sheetFormatPr defaultColWidth="9.140625" defaultRowHeight="12.75"/>
  <cols>
    <col min="1" max="1" width="4.140625" style="0" customWidth="1"/>
    <col min="2" max="2" width="44.57421875" style="0" customWidth="1"/>
    <col min="3" max="3" width="10.00390625" style="0" customWidth="1"/>
    <col min="5" max="5" width="10.140625" style="0" customWidth="1"/>
    <col min="7" max="7" width="9.8515625" style="0" bestFit="1" customWidth="1"/>
    <col min="8" max="8" width="14.57421875" style="0" customWidth="1"/>
    <col min="9" max="9" width="9.8515625" style="0" bestFit="1" customWidth="1"/>
    <col min="10" max="10" width="3.7109375" style="0" customWidth="1"/>
    <col min="13" max="13" width="14.140625" style="0" customWidth="1"/>
    <col min="18" max="18" width="18.00390625" style="0" bestFit="1" customWidth="1"/>
    <col min="19" max="19" width="15.421875" style="0" customWidth="1"/>
  </cols>
  <sheetData>
    <row r="1" spans="1:13" ht="12.75">
      <c r="A1" s="54"/>
      <c r="B1" s="55"/>
      <c r="C1" s="55"/>
      <c r="D1" s="55"/>
      <c r="E1" s="55"/>
      <c r="F1" s="55"/>
      <c r="G1" s="55"/>
      <c r="H1" s="55"/>
      <c r="I1" s="55"/>
      <c r="J1" s="55"/>
      <c r="K1" s="145"/>
      <c r="L1" s="142"/>
      <c r="M1" s="85"/>
    </row>
    <row r="2" spans="1:13" ht="16.5" customHeight="1">
      <c r="A2" s="56"/>
      <c r="B2" s="57"/>
      <c r="C2" s="194" t="s">
        <v>21</v>
      </c>
      <c r="D2" s="195"/>
      <c r="E2" s="195"/>
      <c r="F2" s="195"/>
      <c r="G2" s="195"/>
      <c r="H2" s="195"/>
      <c r="I2" s="195"/>
      <c r="J2" s="195"/>
      <c r="K2" s="146"/>
      <c r="L2" s="142"/>
      <c r="M2" s="85"/>
    </row>
    <row r="3" spans="1:13" ht="12.75">
      <c r="A3" s="56"/>
      <c r="B3" s="57"/>
      <c r="C3" s="57"/>
      <c r="D3" s="57"/>
      <c r="E3" s="57"/>
      <c r="F3" s="57"/>
      <c r="G3" s="57"/>
      <c r="H3" s="57"/>
      <c r="I3" s="57"/>
      <c r="J3" s="57"/>
      <c r="K3" s="146"/>
      <c r="L3" s="142"/>
      <c r="M3" s="85"/>
    </row>
    <row r="4" spans="1:13" ht="12.75">
      <c r="A4" s="56"/>
      <c r="B4" s="57"/>
      <c r="C4" s="57"/>
      <c r="D4" s="57"/>
      <c r="E4" s="57"/>
      <c r="F4" s="57"/>
      <c r="G4" s="57"/>
      <c r="H4" s="57"/>
      <c r="I4" s="57"/>
      <c r="J4" s="57"/>
      <c r="K4" s="146"/>
      <c r="L4" s="142"/>
      <c r="M4" s="85"/>
    </row>
    <row r="5" spans="1:13" ht="12.75">
      <c r="A5" s="56"/>
      <c r="B5" s="58" t="s">
        <v>8</v>
      </c>
      <c r="C5" s="57"/>
      <c r="D5" s="57"/>
      <c r="E5" s="57"/>
      <c r="F5" s="57"/>
      <c r="G5" s="57"/>
      <c r="H5" s="57"/>
      <c r="I5" s="57"/>
      <c r="J5" s="57"/>
      <c r="K5" s="146"/>
      <c r="L5" s="142"/>
      <c r="M5" s="85"/>
    </row>
    <row r="6" spans="1:13" ht="12.75">
      <c r="A6" s="56"/>
      <c r="B6" s="57"/>
      <c r="C6" s="57"/>
      <c r="D6" s="57"/>
      <c r="E6" s="57"/>
      <c r="F6" s="57"/>
      <c r="G6" s="57"/>
      <c r="H6" s="57"/>
      <c r="I6" s="57"/>
      <c r="J6" s="57"/>
      <c r="K6" s="146"/>
      <c r="L6" s="142"/>
      <c r="M6" s="85"/>
    </row>
    <row r="7" spans="1:13" ht="15.75" customHeight="1">
      <c r="A7" s="56"/>
      <c r="B7" s="57"/>
      <c r="C7" s="196" t="s">
        <v>19</v>
      </c>
      <c r="D7" s="197"/>
      <c r="E7" s="196" t="s">
        <v>20</v>
      </c>
      <c r="F7" s="197"/>
      <c r="G7" s="196" t="s">
        <v>18</v>
      </c>
      <c r="H7" s="197"/>
      <c r="I7" s="198"/>
      <c r="J7" s="198"/>
      <c r="K7" s="146"/>
      <c r="L7" s="142"/>
      <c r="M7" s="85"/>
    </row>
    <row r="8" spans="1:13" ht="15.75" customHeight="1">
      <c r="A8" s="56"/>
      <c r="B8" s="57"/>
      <c r="C8" s="69" t="s">
        <v>16</v>
      </c>
      <c r="D8" s="70" t="s">
        <v>17</v>
      </c>
      <c r="E8" s="69" t="s">
        <v>16</v>
      </c>
      <c r="F8" s="70" t="s">
        <v>17</v>
      </c>
      <c r="G8" s="69" t="s">
        <v>16</v>
      </c>
      <c r="H8" s="70" t="s">
        <v>37</v>
      </c>
      <c r="I8" s="71"/>
      <c r="J8" s="71"/>
      <c r="K8" s="146"/>
      <c r="L8" s="142"/>
      <c r="M8" s="85"/>
    </row>
    <row r="9" spans="1:20" ht="15.75" customHeight="1">
      <c r="A9" s="56"/>
      <c r="B9" s="59" t="s">
        <v>32</v>
      </c>
      <c r="C9" s="67">
        <f>'Ref-2016'!D54</f>
        <v>6.88</v>
      </c>
      <c r="D9" s="66">
        <v>8.36</v>
      </c>
      <c r="E9" s="67">
        <f>'Ref-2016'!I54</f>
        <v>21.43</v>
      </c>
      <c r="F9" s="66">
        <v>23.48</v>
      </c>
      <c r="G9" s="67">
        <f>'Ref-2016'!N54</f>
        <v>29.07</v>
      </c>
      <c r="H9" s="66">
        <v>31.18</v>
      </c>
      <c r="I9" s="72"/>
      <c r="J9" s="72"/>
      <c r="K9" s="146"/>
      <c r="L9" s="142"/>
      <c r="M9" s="85"/>
      <c r="R9" s="85"/>
      <c r="S9" s="99"/>
      <c r="T9" s="99"/>
    </row>
    <row r="10" spans="1:20" ht="15.75" customHeight="1">
      <c r="A10" s="56"/>
      <c r="B10" s="73"/>
      <c r="C10" s="72"/>
      <c r="D10" s="72"/>
      <c r="E10" s="72"/>
      <c r="F10" s="72"/>
      <c r="G10" s="72"/>
      <c r="H10" s="72"/>
      <c r="I10" s="72"/>
      <c r="J10" s="72"/>
      <c r="K10" s="146"/>
      <c r="L10" s="142"/>
      <c r="M10" s="85"/>
      <c r="R10" s="85"/>
      <c r="S10" s="99"/>
      <c r="T10" s="99"/>
    </row>
    <row r="11" spans="1:20" ht="15.75" customHeight="1">
      <c r="A11" s="56"/>
      <c r="B11" s="73"/>
      <c r="C11" s="72"/>
      <c r="D11" s="72"/>
      <c r="E11" s="72"/>
      <c r="F11" s="72"/>
      <c r="G11" s="72"/>
      <c r="H11" s="72"/>
      <c r="I11" s="72"/>
      <c r="J11" s="72"/>
      <c r="K11" s="146"/>
      <c r="L11" s="142"/>
      <c r="M11" s="85"/>
      <c r="R11" s="85"/>
      <c r="S11" s="98"/>
      <c r="T11" s="98"/>
    </row>
    <row r="12" spans="1:13" ht="12.7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146"/>
      <c r="L12" s="142"/>
      <c r="M12" s="85"/>
    </row>
    <row r="13" spans="1:13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146"/>
      <c r="L13" s="142"/>
      <c r="M13" s="85"/>
    </row>
    <row r="14" spans="1:13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146"/>
      <c r="L14" s="142"/>
      <c r="M14" s="85"/>
    </row>
    <row r="15" spans="1:13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146"/>
      <c r="L15" s="142"/>
      <c r="M15" s="85"/>
    </row>
    <row r="16" spans="1:13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146"/>
      <c r="L16" s="142"/>
      <c r="M16" s="85"/>
    </row>
    <row r="17" spans="1:13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146"/>
      <c r="L17" s="142"/>
      <c r="M17" s="85"/>
    </row>
    <row r="18" spans="1:13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146"/>
      <c r="L18" s="142"/>
      <c r="M18" s="85"/>
    </row>
    <row r="19" spans="1:13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146"/>
      <c r="L19" s="142"/>
      <c r="M19" s="85"/>
    </row>
    <row r="20" spans="1:13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146"/>
      <c r="L20" s="142"/>
      <c r="M20" s="85"/>
    </row>
    <row r="21" spans="1:13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146"/>
      <c r="L21" s="142"/>
      <c r="M21" s="85"/>
    </row>
    <row r="22" spans="1:13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146"/>
      <c r="L22" s="142"/>
      <c r="M22" s="85"/>
    </row>
    <row r="23" spans="1:13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146"/>
      <c r="L23" s="142"/>
      <c r="M23" s="85"/>
    </row>
    <row r="24" spans="1:13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146"/>
      <c r="L24" s="142"/>
      <c r="M24" s="85"/>
    </row>
    <row r="25" spans="1:13" ht="12.7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146"/>
      <c r="L25" s="142"/>
      <c r="M25" s="85"/>
    </row>
    <row r="26" spans="1:13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146"/>
      <c r="L26" s="142"/>
      <c r="M26" s="85"/>
    </row>
    <row r="27" spans="1:13" ht="12.7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146"/>
      <c r="L27" s="142"/>
      <c r="M27" s="85"/>
    </row>
    <row r="28" spans="1:13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146"/>
      <c r="L28" s="142"/>
      <c r="M28" s="85"/>
    </row>
    <row r="29" spans="1:13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146"/>
      <c r="L29" s="142"/>
      <c r="M29" s="85"/>
    </row>
    <row r="30" spans="1:13" ht="12.7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146"/>
      <c r="L30" s="142"/>
      <c r="M30" s="85"/>
    </row>
    <row r="31" spans="1:13" ht="12.7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146"/>
      <c r="L31" s="142"/>
      <c r="M31" s="85"/>
    </row>
    <row r="32" spans="1:13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146"/>
      <c r="L32" s="142"/>
      <c r="M32" s="85"/>
    </row>
    <row r="33" spans="1:13" ht="12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146"/>
      <c r="L33" s="142"/>
      <c r="M33" s="85"/>
    </row>
    <row r="34" spans="1:13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146"/>
      <c r="L34" s="142"/>
      <c r="M34" s="85"/>
    </row>
    <row r="35" spans="1:13" ht="12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146"/>
      <c r="L35" s="142"/>
      <c r="M35" s="85"/>
    </row>
    <row r="36" spans="1:13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146"/>
      <c r="L36" s="142"/>
      <c r="M36" s="85"/>
    </row>
    <row r="37" spans="1:13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146"/>
      <c r="L37" s="142"/>
      <c r="M37" s="85"/>
    </row>
    <row r="38" spans="1:13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146"/>
      <c r="L38" s="142"/>
      <c r="M38" s="85"/>
    </row>
    <row r="39" spans="1:13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146"/>
      <c r="L39" s="142"/>
      <c r="M39" s="85"/>
    </row>
    <row r="40" spans="1:13" ht="12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146"/>
      <c r="L40" s="142"/>
      <c r="M40" s="85"/>
    </row>
    <row r="41" spans="1:13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146"/>
      <c r="L41" s="142"/>
      <c r="M41" s="85"/>
    </row>
    <row r="42" spans="1:13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146"/>
      <c r="L42" s="142"/>
      <c r="M42" s="85"/>
    </row>
    <row r="43" spans="1:13" ht="12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146"/>
      <c r="L43" s="142"/>
      <c r="M43" s="85"/>
    </row>
    <row r="44" spans="1:13" ht="12.7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146"/>
      <c r="L44" s="142"/>
      <c r="M44" s="85"/>
    </row>
    <row r="45" spans="1:13" ht="12.7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146"/>
      <c r="L45" s="142"/>
      <c r="M45" s="85"/>
    </row>
    <row r="46" spans="1:13" ht="12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146"/>
      <c r="L46" s="142"/>
      <c r="M46" s="85"/>
    </row>
    <row r="47" spans="1:13" ht="12.7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146"/>
      <c r="L47" s="142"/>
      <c r="M47" s="85"/>
    </row>
    <row r="48" spans="1:13" ht="12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146"/>
      <c r="L48" s="142"/>
      <c r="M48" s="85"/>
    </row>
    <row r="49" spans="1:13" ht="12.7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146"/>
      <c r="L49" s="142"/>
      <c r="M49" s="85"/>
    </row>
    <row r="50" spans="1:13" ht="12.7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146"/>
      <c r="L50" s="142"/>
      <c r="M50" s="85"/>
    </row>
    <row r="51" spans="1:13" ht="12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146"/>
      <c r="L51" s="142"/>
      <c r="M51" s="85"/>
    </row>
    <row r="52" spans="1:13" ht="12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146"/>
      <c r="L52" s="142"/>
      <c r="M52" s="85"/>
    </row>
    <row r="53" spans="1:13" ht="12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146"/>
      <c r="L53" s="142"/>
      <c r="M53" s="85"/>
    </row>
    <row r="54" spans="1:13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146"/>
      <c r="L54" s="142"/>
      <c r="M54" s="85"/>
    </row>
    <row r="55" spans="1:19" ht="12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146"/>
      <c r="L55" s="142"/>
      <c r="M55" s="85"/>
      <c r="R55" s="68"/>
      <c r="S55" s="68"/>
    </row>
    <row r="56" spans="1:13" ht="12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146"/>
      <c r="L56" s="142"/>
      <c r="M56" s="85"/>
    </row>
    <row r="57" spans="1:13" ht="12.7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146"/>
      <c r="L57" s="142"/>
      <c r="M57" s="85"/>
    </row>
    <row r="58" spans="1:17" ht="12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146"/>
      <c r="L58" s="142"/>
      <c r="M58" s="85"/>
      <c r="P58" s="68"/>
      <c r="Q58" s="68"/>
    </row>
    <row r="59" spans="1:13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146"/>
      <c r="L59" s="142"/>
      <c r="M59" s="85"/>
    </row>
    <row r="60" spans="1:13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146"/>
      <c r="L60" s="142"/>
      <c r="M60" s="85"/>
    </row>
    <row r="61" spans="1:13" ht="12.7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146"/>
      <c r="L61" s="142"/>
      <c r="M61" s="85"/>
    </row>
    <row r="62" spans="1:13" ht="12.7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147"/>
      <c r="L62" s="142"/>
      <c r="M62" s="85"/>
    </row>
  </sheetData>
  <mergeCells count="5">
    <mergeCell ref="C2:J2"/>
    <mergeCell ref="C7:D7"/>
    <mergeCell ref="E7:F7"/>
    <mergeCell ref="G7:H7"/>
    <mergeCell ref="I7:J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144" verticalDpi="144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Camaiore - Referendum Abrogativi 12 -13 Giugno 2011</dc:title>
  <dc:subject/>
  <dc:creator/>
  <cp:keywords/>
  <dc:description/>
  <cp:lastModifiedBy>CerbioniK</cp:lastModifiedBy>
  <cp:lastPrinted>2016-04-19T07:59:26Z</cp:lastPrinted>
  <dcterms:created xsi:type="dcterms:W3CDTF">2004-08-10T09:53:53Z</dcterms:created>
  <dcterms:modified xsi:type="dcterms:W3CDTF">2016-04-15T11:38:41Z</dcterms:modified>
  <cp:category/>
  <cp:version/>
  <cp:contentType/>
  <cp:contentStatus/>
</cp:coreProperties>
</file>