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785" windowHeight="12645" tabRatio="177" activeTab="0"/>
  </bookViews>
  <sheets>
    <sheet name="Europee 2009" sheetId="1" r:id="rId1"/>
  </sheets>
  <definedNames>
    <definedName name="_xlnm.Print_Area" localSheetId="0">'Europee 2009'!$A$1:$K$72</definedName>
  </definedNames>
  <calcPr fullCalcOnLoad="1"/>
</workbook>
</file>

<file path=xl/sharedStrings.xml><?xml version="1.0" encoding="utf-8"?>
<sst xmlns="http://schemas.openxmlformats.org/spreadsheetml/2006/main" count="27" uniqueCount="26">
  <si>
    <t>Non</t>
  </si>
  <si>
    <t>Validi</t>
  </si>
  <si>
    <t>C O M U N E   di  C A M A I O R E</t>
  </si>
  <si>
    <t>Sez.</t>
  </si>
  <si>
    <t>Tot.</t>
  </si>
  <si>
    <t>Tot. %</t>
  </si>
  <si>
    <t>Bianche</t>
  </si>
  <si>
    <t>Nulle</t>
  </si>
  <si>
    <t>n.2</t>
  </si>
  <si>
    <t>n.1</t>
  </si>
  <si>
    <t>n.3</t>
  </si>
  <si>
    <t>n.4</t>
  </si>
  <si>
    <t>Ufficio Tecnologie, Sistemi</t>
  </si>
  <si>
    <t>Informativi e Statistica</t>
  </si>
  <si>
    <t>Risultati Scrutinio</t>
  </si>
  <si>
    <t>Elezioni Regionali del 28 - 29 marzo 2010</t>
  </si>
  <si>
    <t>Vecchie formule</t>
  </si>
  <si>
    <t>ILARIO PALMISANI</t>
  </si>
  <si>
    <t>FRANCESCO BOSI</t>
  </si>
  <si>
    <t>MONICA FAENZI</t>
  </si>
  <si>
    <t>ENRICO ROSSI</t>
  </si>
  <si>
    <t>n.1 - ILARIO PALMISANI</t>
  </si>
  <si>
    <t>n.2 - FRANCESCO BOSI</t>
  </si>
  <si>
    <t>n.3 - MONICA FAENZI</t>
  </si>
  <si>
    <t>n.4 - ENRICO ROSSI</t>
  </si>
  <si>
    <t>La % dei Voti di Lista è calcolata sul totale dei Voti Validi, quella delle Schede Bianche, Nulle, Voti Non Validi e Voti Validi è calcolata sul totale dei Voti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</si>
</sst>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color indexed="13"/>
      <name val="Arial"/>
      <family val="2"/>
    </font>
    <font>
      <b/>
      <sz val="10"/>
      <color indexed="42"/>
      <name val="Arial"/>
      <family val="2"/>
    </font>
    <font>
      <b/>
      <sz val="8"/>
      <color indexed="4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2" borderId="22" xfId="0" applyFont="1" applyFill="1" applyBorder="1" applyAlignment="1">
      <alignment horizontal="center"/>
    </xf>
    <xf numFmtId="2" fontId="6" fillId="0" borderId="23" xfId="0" applyNumberFormat="1" applyFont="1" applyBorder="1" applyAlignment="1">
      <alignment/>
    </xf>
    <xf numFmtId="2" fontId="5" fillId="3" borderId="22" xfId="0" applyNumberFormat="1" applyFont="1" applyFill="1" applyBorder="1" applyAlignment="1">
      <alignment/>
    </xf>
    <xf numFmtId="2" fontId="5" fillId="0" borderId="24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5" fillId="3" borderId="25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6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/>
    </xf>
    <xf numFmtId="2" fontId="5" fillId="3" borderId="27" xfId="0" applyNumberFormat="1" applyFont="1" applyFill="1" applyBorder="1" applyAlignment="1">
      <alignment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1" fillId="4" borderId="32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2" fontId="5" fillId="4" borderId="33" xfId="0" applyNumberFormat="1" applyFont="1" applyFill="1" applyBorder="1" applyAlignment="1">
      <alignment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2" borderId="34" xfId="0" applyFont="1" applyFill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top"/>
    </xf>
    <xf numFmtId="0" fontId="4" fillId="2" borderId="37" xfId="0" applyFont="1" applyFill="1" applyBorder="1" applyAlignment="1">
      <alignment horizontal="center" vertical="top"/>
    </xf>
    <xf numFmtId="0" fontId="4" fillId="2" borderId="38" xfId="0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4" fillId="3" borderId="36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6" fillId="0" borderId="0" xfId="0" applyFont="1" applyAlignment="1">
      <alignment textRotation="65"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1" fillId="0" borderId="42" xfId="0" applyNumberFormat="1" applyFont="1" applyBorder="1" applyAlignment="1">
      <alignment/>
    </xf>
    <xf numFmtId="2" fontId="6" fillId="0" borderId="43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5" borderId="45" xfId="0" applyFont="1" applyFill="1" applyBorder="1" applyAlignment="1">
      <alignment horizontal="left" vertical="center"/>
    </xf>
    <xf numFmtId="0" fontId="1" fillId="5" borderId="46" xfId="0" applyFont="1" applyFill="1" applyBorder="1" applyAlignment="1">
      <alignment horizontal="left" vertical="center"/>
    </xf>
    <xf numFmtId="0" fontId="1" fillId="5" borderId="4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2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4" fillId="0" borderId="36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0" fontId="1" fillId="0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15" fillId="3" borderId="49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3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2" fontId="17" fillId="0" borderId="53" xfId="0" applyNumberFormat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2" fontId="17" fillId="0" borderId="57" xfId="0" applyNumberFormat="1" applyFont="1" applyFill="1" applyBorder="1" applyAlignment="1">
      <alignment horizontal="center" vertical="center"/>
    </xf>
    <xf numFmtId="2" fontId="17" fillId="0" borderId="5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00FF00"/>
              </a:solidFill>
            </c:spPr>
          </c:dPt>
          <c:dPt>
            <c:idx val="10"/>
            <c:spPr>
              <a:solidFill>
                <a:srgbClr val="0000FF"/>
              </a:solidFill>
            </c:spPr>
          </c:dPt>
          <c:dPt>
            <c:idx val="11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'Europee 2009'!$G$63:$J$63</c:f>
              <c:strCache/>
            </c:strRef>
          </c:cat>
          <c:val>
            <c:numRef>
              <c:f>'Europee 2009'!$G$67:$J$67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68</xdr:row>
      <xdr:rowOff>95250</xdr:rowOff>
    </xdr:from>
    <xdr:ext cx="9648825" cy="4714875"/>
    <xdr:graphicFrame>
      <xdr:nvGraphicFramePr>
        <xdr:cNvPr id="1" name="Chart 55"/>
        <xdr:cNvGraphicFramePr/>
      </xdr:nvGraphicFramePr>
      <xdr:xfrm>
        <a:off x="2124075" y="12439650"/>
        <a:ext cx="9648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180975</xdr:colOff>
      <xdr:row>58</xdr:row>
      <xdr:rowOff>47625</xdr:rowOff>
    </xdr:from>
    <xdr:ext cx="6629400" cy="723900"/>
    <xdr:sp>
      <xdr:nvSpPr>
        <xdr:cNvPr id="2" name="TextBox 85"/>
        <xdr:cNvSpPr txBox="1">
          <a:spLocks noChangeArrowheads="1"/>
        </xdr:cNvSpPr>
      </xdr:nvSpPr>
      <xdr:spPr>
        <a:xfrm>
          <a:off x="3619500" y="9944100"/>
          <a:ext cx="6629400" cy="723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Voti di Lista Regionali 2010</a:t>
          </a:r>
        </a:p>
      </xdr:txBody>
    </xdr:sp>
    <xdr:clientData/>
  </xdr:oneCellAnchor>
  <xdr:twoCellAnchor editAs="oneCell">
    <xdr:from>
      <xdr:col>5</xdr:col>
      <xdr:colOff>247650</xdr:colOff>
      <xdr:row>0</xdr:row>
      <xdr:rowOff>66675</xdr:rowOff>
    </xdr:from>
    <xdr:to>
      <xdr:col>6</xdr:col>
      <xdr:colOff>209550</xdr:colOff>
      <xdr:row>2</xdr:row>
      <xdr:rowOff>228600</xdr:rowOff>
    </xdr:to>
    <xdr:pic>
      <xdr:nvPicPr>
        <xdr:cNvPr id="3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66675"/>
          <a:ext cx="447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4</xdr:row>
      <xdr:rowOff>0</xdr:rowOff>
    </xdr:from>
    <xdr:to>
      <xdr:col>6</xdr:col>
      <xdr:colOff>1085850</xdr:colOff>
      <xdr:row>6</xdr:row>
      <xdr:rowOff>0</xdr:rowOff>
    </xdr:to>
    <xdr:pic>
      <xdr:nvPicPr>
        <xdr:cNvPr id="4" name="Picture 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1066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4</xdr:row>
      <xdr:rowOff>0</xdr:rowOff>
    </xdr:from>
    <xdr:to>
      <xdr:col>7</xdr:col>
      <xdr:colOff>1076325</xdr:colOff>
      <xdr:row>6</xdr:row>
      <xdr:rowOff>0</xdr:rowOff>
    </xdr:to>
    <xdr:pic>
      <xdr:nvPicPr>
        <xdr:cNvPr id="5" name="Picture 1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1066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4</xdr:row>
      <xdr:rowOff>0</xdr:rowOff>
    </xdr:from>
    <xdr:to>
      <xdr:col>8</xdr:col>
      <xdr:colOff>1085850</xdr:colOff>
      <xdr:row>5</xdr:row>
      <xdr:rowOff>171450</xdr:rowOff>
    </xdr:to>
    <xdr:pic>
      <xdr:nvPicPr>
        <xdr:cNvPr id="6" name="Picture 1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48575" y="1066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3</xdr:row>
      <xdr:rowOff>266700</xdr:rowOff>
    </xdr:from>
    <xdr:to>
      <xdr:col>9</xdr:col>
      <xdr:colOff>1085850</xdr:colOff>
      <xdr:row>6</xdr:row>
      <xdr:rowOff>47625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39275" y="1066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63</xdr:row>
      <xdr:rowOff>152400</xdr:rowOff>
    </xdr:from>
    <xdr:to>
      <xdr:col>6</xdr:col>
      <xdr:colOff>1085850</xdr:colOff>
      <xdr:row>65</xdr:row>
      <xdr:rowOff>152400</xdr:rowOff>
    </xdr:to>
    <xdr:pic>
      <xdr:nvPicPr>
        <xdr:cNvPr id="8" name="Picture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11353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63</xdr:row>
      <xdr:rowOff>152400</xdr:rowOff>
    </xdr:from>
    <xdr:to>
      <xdr:col>7</xdr:col>
      <xdr:colOff>1076325</xdr:colOff>
      <xdr:row>65</xdr:row>
      <xdr:rowOff>152400</xdr:rowOff>
    </xdr:to>
    <xdr:pic>
      <xdr:nvPicPr>
        <xdr:cNvPr id="9" name="Picture 1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11353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63</xdr:row>
      <xdr:rowOff>152400</xdr:rowOff>
    </xdr:from>
    <xdr:to>
      <xdr:col>8</xdr:col>
      <xdr:colOff>1085850</xdr:colOff>
      <xdr:row>65</xdr:row>
      <xdr:rowOff>133350</xdr:rowOff>
    </xdr:to>
    <xdr:pic>
      <xdr:nvPicPr>
        <xdr:cNvPr id="10" name="Picture 1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48575" y="11353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63</xdr:row>
      <xdr:rowOff>152400</xdr:rowOff>
    </xdr:from>
    <xdr:to>
      <xdr:col>9</xdr:col>
      <xdr:colOff>1085850</xdr:colOff>
      <xdr:row>65</xdr:row>
      <xdr:rowOff>152400</xdr:rowOff>
    </xdr:to>
    <xdr:pic>
      <xdr:nvPicPr>
        <xdr:cNvPr id="11" name="Picture 1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39275" y="11353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75" zoomScaleNormal="75" workbookViewId="0" topLeftCell="B1">
      <selection activeCell="I51" sqref="I51"/>
    </sheetView>
  </sheetViews>
  <sheetFormatPr defaultColWidth="9.140625" defaultRowHeight="12.75"/>
  <cols>
    <col min="1" max="1" width="16.7109375" style="0" customWidth="1"/>
    <col min="2" max="2" width="6.00390625" style="0" customWidth="1"/>
    <col min="3" max="3" width="7.140625" style="0" bestFit="1" customWidth="1"/>
    <col min="4" max="4" width="6.8515625" style="0" bestFit="1" customWidth="1"/>
    <col min="5" max="5" width="7.57421875" style="0" bestFit="1" customWidth="1"/>
    <col min="6" max="6" width="7.28125" style="0" bestFit="1" customWidth="1"/>
    <col min="7" max="10" width="26.8515625" style="0" customWidth="1"/>
    <col min="11" max="11" width="21.00390625" style="0" customWidth="1"/>
    <col min="12" max="19" width="5.140625" style="0" customWidth="1"/>
  </cols>
  <sheetData>
    <row r="1" spans="2:12" ht="20.25" customHeight="1">
      <c r="B1" s="46"/>
      <c r="C1" s="47"/>
      <c r="D1" s="47"/>
      <c r="E1" s="47"/>
      <c r="F1" s="47"/>
      <c r="G1" s="47"/>
      <c r="H1" s="47" t="s">
        <v>2</v>
      </c>
      <c r="I1" s="47"/>
      <c r="J1" s="96"/>
      <c r="K1" s="77"/>
      <c r="L1" s="73"/>
    </row>
    <row r="2" spans="2:12" ht="15.75">
      <c r="B2" s="48"/>
      <c r="C2" s="49"/>
      <c r="D2" s="49"/>
      <c r="E2" s="49"/>
      <c r="F2" s="49"/>
      <c r="G2" s="49"/>
      <c r="H2" s="49" t="s">
        <v>15</v>
      </c>
      <c r="I2" s="49"/>
      <c r="J2" s="97" t="s">
        <v>12</v>
      </c>
      <c r="K2" s="90"/>
      <c r="L2" s="73"/>
    </row>
    <row r="3" spans="2:12" s="63" customFormat="1" ht="27" customHeight="1">
      <c r="B3" s="60"/>
      <c r="C3" s="61"/>
      <c r="D3" s="61"/>
      <c r="E3" s="61"/>
      <c r="F3" s="61"/>
      <c r="G3" s="62"/>
      <c r="H3" s="62" t="s">
        <v>14</v>
      </c>
      <c r="I3" s="62"/>
      <c r="J3" s="98" t="s">
        <v>13</v>
      </c>
      <c r="K3" s="91"/>
      <c r="L3" s="92"/>
    </row>
    <row r="4" spans="2:12" s="59" customFormat="1" ht="21" customHeight="1">
      <c r="B4" s="55"/>
      <c r="C4" s="56"/>
      <c r="D4" s="56"/>
      <c r="E4" s="56"/>
      <c r="F4" s="57"/>
      <c r="G4" s="58" t="s">
        <v>9</v>
      </c>
      <c r="H4" s="58" t="s">
        <v>8</v>
      </c>
      <c r="I4" s="58" t="s">
        <v>10</v>
      </c>
      <c r="J4" s="58" t="s">
        <v>11</v>
      </c>
      <c r="K4" s="93"/>
      <c r="L4" s="94"/>
    </row>
    <row r="5" spans="2:12" ht="21" customHeight="1">
      <c r="B5" s="16"/>
      <c r="C5" s="17"/>
      <c r="D5" s="17"/>
      <c r="E5" s="17"/>
      <c r="F5" s="18"/>
      <c r="G5" s="4"/>
      <c r="H5" s="4"/>
      <c r="I5" s="4"/>
      <c r="J5" s="4"/>
      <c r="K5" s="95"/>
      <c r="L5" s="73"/>
    </row>
    <row r="6" spans="2:12" ht="15" customHeight="1">
      <c r="B6" s="75"/>
      <c r="C6" s="2"/>
      <c r="D6" s="2"/>
      <c r="E6" s="39" t="s">
        <v>0</v>
      </c>
      <c r="F6" s="35"/>
      <c r="G6" s="4"/>
      <c r="H6" s="4"/>
      <c r="I6" s="4"/>
      <c r="J6" s="4"/>
      <c r="K6" s="95"/>
      <c r="L6" s="73"/>
    </row>
    <row r="7" spans="2:12" ht="15" customHeight="1">
      <c r="B7" s="76" t="s">
        <v>3</v>
      </c>
      <c r="C7" s="24" t="s">
        <v>6</v>
      </c>
      <c r="D7" s="24" t="s">
        <v>7</v>
      </c>
      <c r="E7" s="40" t="s">
        <v>1</v>
      </c>
      <c r="F7" s="36" t="s">
        <v>1</v>
      </c>
      <c r="G7" s="19" t="s">
        <v>17</v>
      </c>
      <c r="H7" s="19" t="s">
        <v>18</v>
      </c>
      <c r="I7" s="19" t="s">
        <v>19</v>
      </c>
      <c r="J7" s="19" t="s">
        <v>20</v>
      </c>
      <c r="K7" s="78"/>
      <c r="L7" s="73"/>
    </row>
    <row r="8" spans="2:12" ht="12.75">
      <c r="B8" s="15">
        <v>1</v>
      </c>
      <c r="C8" s="5">
        <v>1</v>
      </c>
      <c r="D8" s="6">
        <v>8</v>
      </c>
      <c r="E8" s="41">
        <v>9</v>
      </c>
      <c r="F8" s="11">
        <f aca="true" t="shared" si="0" ref="F8:F51">SUM(G8:K8)</f>
        <v>409</v>
      </c>
      <c r="G8" s="20">
        <v>2</v>
      </c>
      <c r="H8" s="21">
        <v>29</v>
      </c>
      <c r="I8" s="21">
        <v>167</v>
      </c>
      <c r="J8" s="67">
        <v>211</v>
      </c>
      <c r="K8" s="73"/>
      <c r="L8" s="73"/>
    </row>
    <row r="9" spans="2:11" ht="12.75">
      <c r="B9" s="13">
        <v>2</v>
      </c>
      <c r="C9" s="7">
        <v>4</v>
      </c>
      <c r="D9" s="8">
        <v>11</v>
      </c>
      <c r="E9" s="42">
        <v>15</v>
      </c>
      <c r="F9" s="11">
        <f t="shared" si="0"/>
        <v>432</v>
      </c>
      <c r="G9" s="22">
        <v>5</v>
      </c>
      <c r="H9" s="1">
        <v>29</v>
      </c>
      <c r="I9" s="1">
        <v>182</v>
      </c>
      <c r="J9" s="68">
        <v>216</v>
      </c>
      <c r="K9" s="74"/>
    </row>
    <row r="10" spans="2:11" ht="12.75">
      <c r="B10" s="13">
        <v>3</v>
      </c>
      <c r="C10" s="7">
        <v>7</v>
      </c>
      <c r="D10" s="8">
        <v>17</v>
      </c>
      <c r="E10" s="42">
        <v>24</v>
      </c>
      <c r="F10" s="11">
        <f t="shared" si="0"/>
        <v>388</v>
      </c>
      <c r="G10" s="22">
        <v>1</v>
      </c>
      <c r="H10" s="1">
        <v>23</v>
      </c>
      <c r="I10" s="1">
        <v>188</v>
      </c>
      <c r="J10" s="68">
        <v>176</v>
      </c>
      <c r="K10" s="74"/>
    </row>
    <row r="11" spans="2:11" ht="12.75">
      <c r="B11" s="13">
        <v>4</v>
      </c>
      <c r="C11" s="7">
        <v>4</v>
      </c>
      <c r="D11" s="8">
        <v>17</v>
      </c>
      <c r="E11" s="42">
        <v>21</v>
      </c>
      <c r="F11" s="11">
        <f t="shared" si="0"/>
        <v>383</v>
      </c>
      <c r="G11" s="22">
        <v>2</v>
      </c>
      <c r="H11" s="1">
        <v>32</v>
      </c>
      <c r="I11" s="1">
        <v>149</v>
      </c>
      <c r="J11" s="68">
        <v>200</v>
      </c>
      <c r="K11" s="74"/>
    </row>
    <row r="12" spans="2:11" ht="12.75">
      <c r="B12" s="13">
        <v>5</v>
      </c>
      <c r="C12" s="7">
        <v>9</v>
      </c>
      <c r="D12" s="8">
        <v>10</v>
      </c>
      <c r="E12" s="42">
        <v>19</v>
      </c>
      <c r="F12" s="11">
        <f t="shared" si="0"/>
        <v>441</v>
      </c>
      <c r="G12" s="22">
        <v>4</v>
      </c>
      <c r="H12" s="1">
        <v>26</v>
      </c>
      <c r="I12" s="1">
        <v>156</v>
      </c>
      <c r="J12" s="68">
        <v>255</v>
      </c>
      <c r="K12" s="74"/>
    </row>
    <row r="13" spans="2:11" ht="12.75">
      <c r="B13" s="13">
        <v>6</v>
      </c>
      <c r="C13" s="7">
        <v>2</v>
      </c>
      <c r="D13" s="8">
        <v>25</v>
      </c>
      <c r="E13" s="42">
        <v>27</v>
      </c>
      <c r="F13" s="11">
        <f t="shared" si="0"/>
        <v>430</v>
      </c>
      <c r="G13" s="22">
        <v>3</v>
      </c>
      <c r="H13" s="1">
        <v>24</v>
      </c>
      <c r="I13" s="1">
        <v>158</v>
      </c>
      <c r="J13" s="68">
        <v>245</v>
      </c>
      <c r="K13" s="74"/>
    </row>
    <row r="14" spans="2:11" ht="12.75">
      <c r="B14" s="13">
        <v>7</v>
      </c>
      <c r="C14" s="7">
        <v>4</v>
      </c>
      <c r="D14" s="8">
        <v>13</v>
      </c>
      <c r="E14" s="42">
        <v>17</v>
      </c>
      <c r="F14" s="11">
        <f t="shared" si="0"/>
        <v>495</v>
      </c>
      <c r="G14" s="22">
        <v>4</v>
      </c>
      <c r="H14" s="1">
        <v>21</v>
      </c>
      <c r="I14" s="1">
        <v>225</v>
      </c>
      <c r="J14" s="68">
        <v>245</v>
      </c>
      <c r="K14" s="74"/>
    </row>
    <row r="15" spans="2:11" ht="12.75">
      <c r="B15" s="13">
        <v>8</v>
      </c>
      <c r="C15" s="7">
        <v>4</v>
      </c>
      <c r="D15" s="8">
        <v>19</v>
      </c>
      <c r="E15" s="42">
        <v>23</v>
      </c>
      <c r="F15" s="11">
        <f t="shared" si="0"/>
        <v>443</v>
      </c>
      <c r="G15" s="22">
        <v>4</v>
      </c>
      <c r="H15" s="1">
        <v>26</v>
      </c>
      <c r="I15" s="1">
        <v>227</v>
      </c>
      <c r="J15" s="68">
        <v>186</v>
      </c>
      <c r="K15" s="74"/>
    </row>
    <row r="16" spans="2:11" ht="12.75">
      <c r="B16" s="13">
        <v>9</v>
      </c>
      <c r="C16" s="7">
        <v>4</v>
      </c>
      <c r="D16" s="8">
        <v>19</v>
      </c>
      <c r="E16" s="42">
        <v>23</v>
      </c>
      <c r="F16" s="11">
        <f t="shared" si="0"/>
        <v>509</v>
      </c>
      <c r="G16" s="22">
        <v>4</v>
      </c>
      <c r="H16" s="1">
        <v>32</v>
      </c>
      <c r="I16" s="1">
        <v>220</v>
      </c>
      <c r="J16" s="68">
        <v>253</v>
      </c>
      <c r="K16" s="74"/>
    </row>
    <row r="17" spans="2:11" ht="12.75">
      <c r="B17" s="13">
        <v>10</v>
      </c>
      <c r="C17" s="7">
        <v>7</v>
      </c>
      <c r="D17" s="8">
        <v>9</v>
      </c>
      <c r="E17" s="42">
        <v>16</v>
      </c>
      <c r="F17" s="11">
        <f t="shared" si="0"/>
        <v>380</v>
      </c>
      <c r="G17" s="22">
        <v>4</v>
      </c>
      <c r="H17" s="1">
        <v>23</v>
      </c>
      <c r="I17" s="1">
        <v>163</v>
      </c>
      <c r="J17" s="68">
        <v>190</v>
      </c>
      <c r="K17" s="74"/>
    </row>
    <row r="18" spans="2:11" ht="12.75">
      <c r="B18" s="13">
        <v>11</v>
      </c>
      <c r="C18" s="7">
        <v>6</v>
      </c>
      <c r="D18" s="8">
        <v>26</v>
      </c>
      <c r="E18" s="42">
        <v>32</v>
      </c>
      <c r="F18" s="11">
        <f t="shared" si="0"/>
        <v>394</v>
      </c>
      <c r="G18" s="22">
        <v>1</v>
      </c>
      <c r="H18" s="1">
        <v>32</v>
      </c>
      <c r="I18" s="1">
        <v>208</v>
      </c>
      <c r="J18" s="68">
        <v>153</v>
      </c>
      <c r="K18" s="74"/>
    </row>
    <row r="19" spans="2:11" ht="12.75">
      <c r="B19" s="13">
        <v>12</v>
      </c>
      <c r="C19" s="7">
        <v>11</v>
      </c>
      <c r="D19" s="8">
        <v>9</v>
      </c>
      <c r="E19" s="42">
        <v>20</v>
      </c>
      <c r="F19" s="11">
        <f t="shared" si="0"/>
        <v>331</v>
      </c>
      <c r="G19" s="22">
        <v>2</v>
      </c>
      <c r="H19" s="1">
        <v>21</v>
      </c>
      <c r="I19" s="1">
        <v>190</v>
      </c>
      <c r="J19" s="68">
        <v>118</v>
      </c>
      <c r="K19" s="74"/>
    </row>
    <row r="20" spans="2:11" ht="12.75">
      <c r="B20" s="13">
        <v>13</v>
      </c>
      <c r="C20" s="7">
        <v>4</v>
      </c>
      <c r="D20" s="8">
        <v>5</v>
      </c>
      <c r="E20" s="42">
        <v>9</v>
      </c>
      <c r="F20" s="11">
        <f t="shared" si="0"/>
        <v>363</v>
      </c>
      <c r="G20" s="22">
        <v>1</v>
      </c>
      <c r="H20" s="1">
        <v>29</v>
      </c>
      <c r="I20" s="1">
        <v>175</v>
      </c>
      <c r="J20" s="68">
        <v>158</v>
      </c>
      <c r="K20" s="74"/>
    </row>
    <row r="21" spans="2:11" ht="12.75">
      <c r="B21" s="13">
        <v>14</v>
      </c>
      <c r="C21" s="7">
        <v>2</v>
      </c>
      <c r="D21" s="8">
        <v>15</v>
      </c>
      <c r="E21" s="42">
        <v>17</v>
      </c>
      <c r="F21" s="11">
        <f t="shared" si="0"/>
        <v>370</v>
      </c>
      <c r="G21" s="22">
        <v>4</v>
      </c>
      <c r="H21" s="1">
        <v>22</v>
      </c>
      <c r="I21" s="1">
        <v>216</v>
      </c>
      <c r="J21" s="68">
        <v>128</v>
      </c>
      <c r="K21" s="74"/>
    </row>
    <row r="22" spans="2:11" ht="12.75">
      <c r="B22" s="13">
        <v>15</v>
      </c>
      <c r="C22" s="7">
        <v>9</v>
      </c>
      <c r="D22" s="8">
        <v>12</v>
      </c>
      <c r="E22" s="42">
        <v>21</v>
      </c>
      <c r="F22" s="11">
        <f t="shared" si="0"/>
        <v>362</v>
      </c>
      <c r="G22" s="22">
        <v>4</v>
      </c>
      <c r="H22" s="1">
        <v>33</v>
      </c>
      <c r="I22" s="1">
        <v>186</v>
      </c>
      <c r="J22" s="68">
        <v>139</v>
      </c>
      <c r="K22" s="74"/>
    </row>
    <row r="23" spans="2:11" ht="12.75">
      <c r="B23" s="13">
        <v>16</v>
      </c>
      <c r="C23" s="7">
        <v>9</v>
      </c>
      <c r="D23" s="8">
        <v>12</v>
      </c>
      <c r="E23" s="42">
        <v>21</v>
      </c>
      <c r="F23" s="11">
        <f t="shared" si="0"/>
        <v>366</v>
      </c>
      <c r="G23" s="22">
        <v>2</v>
      </c>
      <c r="H23" s="1">
        <v>29</v>
      </c>
      <c r="I23" s="1">
        <v>207</v>
      </c>
      <c r="J23" s="68">
        <v>128</v>
      </c>
      <c r="K23" s="74"/>
    </row>
    <row r="24" spans="2:11" ht="12.75">
      <c r="B24" s="13">
        <v>17</v>
      </c>
      <c r="C24" s="7">
        <v>5</v>
      </c>
      <c r="D24" s="8">
        <v>6</v>
      </c>
      <c r="E24" s="42">
        <v>11</v>
      </c>
      <c r="F24" s="11">
        <f t="shared" si="0"/>
        <v>398</v>
      </c>
      <c r="G24" s="22">
        <v>3</v>
      </c>
      <c r="H24" s="1">
        <v>38</v>
      </c>
      <c r="I24" s="1">
        <v>182</v>
      </c>
      <c r="J24" s="68">
        <v>175</v>
      </c>
      <c r="K24" s="74"/>
    </row>
    <row r="25" spans="2:11" ht="12.75">
      <c r="B25" s="13">
        <v>18</v>
      </c>
      <c r="C25" s="7">
        <v>5</v>
      </c>
      <c r="D25" s="8">
        <v>15</v>
      </c>
      <c r="E25" s="42">
        <v>20</v>
      </c>
      <c r="F25" s="11">
        <f t="shared" si="0"/>
        <v>337</v>
      </c>
      <c r="G25" s="22">
        <v>6</v>
      </c>
      <c r="H25" s="1">
        <v>25</v>
      </c>
      <c r="I25" s="1">
        <v>222</v>
      </c>
      <c r="J25" s="68">
        <v>84</v>
      </c>
      <c r="K25" s="74"/>
    </row>
    <row r="26" spans="2:11" ht="12.75">
      <c r="B26" s="13">
        <v>19</v>
      </c>
      <c r="C26" s="7">
        <v>5</v>
      </c>
      <c r="D26" s="8">
        <v>13</v>
      </c>
      <c r="E26" s="42">
        <v>18</v>
      </c>
      <c r="F26" s="11">
        <f t="shared" si="0"/>
        <v>245</v>
      </c>
      <c r="G26" s="22">
        <v>3</v>
      </c>
      <c r="H26" s="1">
        <v>34</v>
      </c>
      <c r="I26" s="1">
        <v>139</v>
      </c>
      <c r="J26" s="68">
        <v>69</v>
      </c>
      <c r="K26" s="74"/>
    </row>
    <row r="27" spans="2:11" ht="12.75">
      <c r="B27" s="13">
        <v>20</v>
      </c>
      <c r="C27" s="7">
        <v>1</v>
      </c>
      <c r="D27" s="8">
        <v>3</v>
      </c>
      <c r="E27" s="42">
        <v>4</v>
      </c>
      <c r="F27" s="11">
        <f t="shared" si="0"/>
        <v>311</v>
      </c>
      <c r="G27" s="22">
        <v>1</v>
      </c>
      <c r="H27" s="1">
        <v>16</v>
      </c>
      <c r="I27" s="1">
        <v>184</v>
      </c>
      <c r="J27" s="68">
        <v>110</v>
      </c>
      <c r="K27" s="74"/>
    </row>
    <row r="28" spans="2:11" ht="12.75">
      <c r="B28" s="13">
        <v>21</v>
      </c>
      <c r="C28" s="7">
        <v>0</v>
      </c>
      <c r="D28" s="8">
        <v>5</v>
      </c>
      <c r="E28" s="42">
        <v>5</v>
      </c>
      <c r="F28" s="11">
        <f t="shared" si="0"/>
        <v>295</v>
      </c>
      <c r="G28" s="22">
        <v>3</v>
      </c>
      <c r="H28" s="1">
        <v>11</v>
      </c>
      <c r="I28" s="1">
        <v>165</v>
      </c>
      <c r="J28" s="68">
        <v>116</v>
      </c>
      <c r="K28" s="74"/>
    </row>
    <row r="29" spans="2:11" ht="12.75">
      <c r="B29" s="13">
        <v>22</v>
      </c>
      <c r="C29" s="7">
        <v>7</v>
      </c>
      <c r="D29" s="8">
        <v>1</v>
      </c>
      <c r="E29" s="42">
        <v>8</v>
      </c>
      <c r="F29" s="11">
        <f t="shared" si="0"/>
        <v>345</v>
      </c>
      <c r="G29" s="22">
        <v>3</v>
      </c>
      <c r="H29" s="1">
        <v>9</v>
      </c>
      <c r="I29" s="1">
        <v>176</v>
      </c>
      <c r="J29" s="68">
        <v>157</v>
      </c>
      <c r="K29" s="74"/>
    </row>
    <row r="30" spans="2:11" ht="12.75">
      <c r="B30" s="13">
        <v>23</v>
      </c>
      <c r="C30" s="7">
        <v>2</v>
      </c>
      <c r="D30" s="8">
        <v>2</v>
      </c>
      <c r="E30" s="42">
        <v>4</v>
      </c>
      <c r="F30" s="11">
        <f t="shared" si="0"/>
        <v>303</v>
      </c>
      <c r="G30" s="22">
        <v>1</v>
      </c>
      <c r="H30" s="1">
        <v>10</v>
      </c>
      <c r="I30" s="1">
        <v>163</v>
      </c>
      <c r="J30" s="68">
        <v>129</v>
      </c>
      <c r="K30" s="74"/>
    </row>
    <row r="31" spans="2:11" ht="12.75">
      <c r="B31" s="13">
        <v>24</v>
      </c>
      <c r="C31" s="7">
        <v>0</v>
      </c>
      <c r="D31" s="8">
        <v>1</v>
      </c>
      <c r="E31" s="42">
        <v>1</v>
      </c>
      <c r="F31" s="11">
        <f t="shared" si="0"/>
        <v>299</v>
      </c>
      <c r="G31" s="22">
        <v>1</v>
      </c>
      <c r="H31" s="1">
        <v>13</v>
      </c>
      <c r="I31" s="1">
        <v>170</v>
      </c>
      <c r="J31" s="68">
        <v>115</v>
      </c>
      <c r="K31" s="74"/>
    </row>
    <row r="32" spans="2:11" ht="12.75">
      <c r="B32" s="13">
        <v>25</v>
      </c>
      <c r="C32" s="7">
        <v>4</v>
      </c>
      <c r="D32" s="8">
        <v>8</v>
      </c>
      <c r="E32" s="42">
        <v>12</v>
      </c>
      <c r="F32" s="11">
        <f t="shared" si="0"/>
        <v>368</v>
      </c>
      <c r="G32" s="22">
        <v>4</v>
      </c>
      <c r="H32" s="1">
        <v>14</v>
      </c>
      <c r="I32" s="1">
        <v>168</v>
      </c>
      <c r="J32" s="68">
        <v>182</v>
      </c>
      <c r="K32" s="74"/>
    </row>
    <row r="33" spans="2:11" ht="12.75">
      <c r="B33" s="13">
        <v>26</v>
      </c>
      <c r="C33" s="7">
        <v>2</v>
      </c>
      <c r="D33" s="8">
        <v>11</v>
      </c>
      <c r="E33" s="42">
        <v>13</v>
      </c>
      <c r="F33" s="11">
        <f t="shared" si="0"/>
        <v>470</v>
      </c>
      <c r="G33" s="22">
        <v>3</v>
      </c>
      <c r="H33" s="1">
        <v>17</v>
      </c>
      <c r="I33" s="1">
        <v>216</v>
      </c>
      <c r="J33" s="68">
        <v>234</v>
      </c>
      <c r="K33" s="74"/>
    </row>
    <row r="34" spans="2:11" ht="12.75">
      <c r="B34" s="13">
        <v>27</v>
      </c>
      <c r="C34" s="7">
        <v>3</v>
      </c>
      <c r="D34" s="8">
        <v>6</v>
      </c>
      <c r="E34" s="42">
        <v>9</v>
      </c>
      <c r="F34" s="11">
        <f t="shared" si="0"/>
        <v>428</v>
      </c>
      <c r="G34" s="22">
        <v>4</v>
      </c>
      <c r="H34" s="1">
        <v>16</v>
      </c>
      <c r="I34" s="1">
        <v>269</v>
      </c>
      <c r="J34" s="68">
        <v>139</v>
      </c>
      <c r="K34" s="74"/>
    </row>
    <row r="35" spans="2:11" ht="12.75">
      <c r="B35" s="13">
        <v>28</v>
      </c>
      <c r="C35" s="7">
        <v>6</v>
      </c>
      <c r="D35" s="8">
        <v>6</v>
      </c>
      <c r="E35" s="42">
        <v>12</v>
      </c>
      <c r="F35" s="11">
        <f t="shared" si="0"/>
        <v>290</v>
      </c>
      <c r="G35" s="22">
        <v>3</v>
      </c>
      <c r="H35" s="1">
        <v>11</v>
      </c>
      <c r="I35" s="1">
        <v>172</v>
      </c>
      <c r="J35" s="68">
        <v>104</v>
      </c>
      <c r="K35" s="74"/>
    </row>
    <row r="36" spans="2:11" ht="12.75">
      <c r="B36" s="13">
        <v>29</v>
      </c>
      <c r="C36" s="7">
        <v>4</v>
      </c>
      <c r="D36" s="8">
        <v>8</v>
      </c>
      <c r="E36" s="42">
        <v>12</v>
      </c>
      <c r="F36" s="11">
        <f t="shared" si="0"/>
        <v>282</v>
      </c>
      <c r="G36" s="22">
        <v>2</v>
      </c>
      <c r="H36" s="1">
        <v>19</v>
      </c>
      <c r="I36" s="1">
        <v>162</v>
      </c>
      <c r="J36" s="68">
        <v>99</v>
      </c>
      <c r="K36" s="74"/>
    </row>
    <row r="37" spans="2:11" ht="12.75">
      <c r="B37" s="13">
        <v>30</v>
      </c>
      <c r="C37" s="7">
        <v>1</v>
      </c>
      <c r="D37" s="8">
        <v>7</v>
      </c>
      <c r="E37" s="42">
        <v>8</v>
      </c>
      <c r="F37" s="11">
        <f t="shared" si="0"/>
        <v>328</v>
      </c>
      <c r="G37" s="22">
        <v>2</v>
      </c>
      <c r="H37" s="1">
        <v>20</v>
      </c>
      <c r="I37" s="1">
        <v>160</v>
      </c>
      <c r="J37" s="68">
        <v>146</v>
      </c>
      <c r="K37" s="74"/>
    </row>
    <row r="38" spans="2:11" ht="12.75">
      <c r="B38" s="13">
        <v>31</v>
      </c>
      <c r="C38" s="7">
        <v>5</v>
      </c>
      <c r="D38" s="8">
        <v>13</v>
      </c>
      <c r="E38" s="42">
        <v>18</v>
      </c>
      <c r="F38" s="11">
        <f t="shared" si="0"/>
        <v>369</v>
      </c>
      <c r="G38" s="22">
        <v>6</v>
      </c>
      <c r="H38" s="1">
        <v>15</v>
      </c>
      <c r="I38" s="1">
        <v>219</v>
      </c>
      <c r="J38" s="68">
        <v>129</v>
      </c>
      <c r="K38" s="74"/>
    </row>
    <row r="39" spans="2:11" ht="12.75">
      <c r="B39" s="13">
        <v>32</v>
      </c>
      <c r="C39" s="7">
        <v>5</v>
      </c>
      <c r="D39" s="8">
        <v>10</v>
      </c>
      <c r="E39" s="42">
        <v>15</v>
      </c>
      <c r="F39" s="11">
        <f t="shared" si="0"/>
        <v>344</v>
      </c>
      <c r="G39" s="22">
        <v>2</v>
      </c>
      <c r="H39" s="1">
        <v>24</v>
      </c>
      <c r="I39" s="1">
        <v>204</v>
      </c>
      <c r="J39" s="68">
        <v>114</v>
      </c>
      <c r="K39" s="74"/>
    </row>
    <row r="40" spans="2:11" ht="12.75">
      <c r="B40" s="13">
        <v>33</v>
      </c>
      <c r="C40" s="7">
        <v>7</v>
      </c>
      <c r="D40" s="8">
        <v>13</v>
      </c>
      <c r="E40" s="42">
        <v>20</v>
      </c>
      <c r="F40" s="11">
        <f t="shared" si="0"/>
        <v>340</v>
      </c>
      <c r="G40" s="22">
        <v>2</v>
      </c>
      <c r="H40" s="1">
        <v>51</v>
      </c>
      <c r="I40" s="1">
        <v>147</v>
      </c>
      <c r="J40" s="68">
        <v>140</v>
      </c>
      <c r="K40" s="74"/>
    </row>
    <row r="41" spans="2:11" ht="12.75">
      <c r="B41" s="13">
        <v>34</v>
      </c>
      <c r="C41" s="7">
        <v>1</v>
      </c>
      <c r="D41" s="8">
        <v>7</v>
      </c>
      <c r="E41" s="42">
        <v>8</v>
      </c>
      <c r="F41" s="11">
        <f t="shared" si="0"/>
        <v>204</v>
      </c>
      <c r="G41" s="22">
        <v>1</v>
      </c>
      <c r="H41" s="1">
        <v>25</v>
      </c>
      <c r="I41" s="1">
        <v>89</v>
      </c>
      <c r="J41" s="68">
        <v>89</v>
      </c>
      <c r="K41" s="74"/>
    </row>
    <row r="42" spans="2:11" ht="12.75">
      <c r="B42" s="13">
        <v>35</v>
      </c>
      <c r="C42" s="7">
        <v>0</v>
      </c>
      <c r="D42" s="8">
        <v>7</v>
      </c>
      <c r="E42" s="42">
        <v>7</v>
      </c>
      <c r="F42" s="11">
        <f t="shared" si="0"/>
        <v>317</v>
      </c>
      <c r="G42" s="22">
        <v>2</v>
      </c>
      <c r="H42" s="1">
        <v>37</v>
      </c>
      <c r="I42" s="1">
        <v>176</v>
      </c>
      <c r="J42" s="68">
        <v>102</v>
      </c>
      <c r="K42" s="74"/>
    </row>
    <row r="43" spans="2:11" ht="12.75">
      <c r="B43" s="13">
        <v>36</v>
      </c>
      <c r="C43" s="7">
        <v>5</v>
      </c>
      <c r="D43" s="8">
        <v>8</v>
      </c>
      <c r="E43" s="42">
        <v>13</v>
      </c>
      <c r="F43" s="11">
        <f t="shared" si="0"/>
        <v>316</v>
      </c>
      <c r="G43" s="22">
        <v>3</v>
      </c>
      <c r="H43" s="1">
        <v>28</v>
      </c>
      <c r="I43" s="1">
        <v>165</v>
      </c>
      <c r="J43" s="68">
        <v>120</v>
      </c>
      <c r="K43" s="74"/>
    </row>
    <row r="44" spans="2:11" ht="12.75">
      <c r="B44" s="13">
        <v>37</v>
      </c>
      <c r="C44" s="7">
        <v>2</v>
      </c>
      <c r="D44" s="8">
        <v>10</v>
      </c>
      <c r="E44" s="42">
        <v>12</v>
      </c>
      <c r="F44" s="11">
        <f t="shared" si="0"/>
        <v>271</v>
      </c>
      <c r="G44" s="22">
        <v>5</v>
      </c>
      <c r="H44" s="1">
        <v>26</v>
      </c>
      <c r="I44" s="1">
        <v>122</v>
      </c>
      <c r="J44" s="68">
        <v>118</v>
      </c>
      <c r="K44" s="74"/>
    </row>
    <row r="45" spans="2:11" ht="12.75">
      <c r="B45" s="13">
        <v>38</v>
      </c>
      <c r="C45" s="7">
        <v>6</v>
      </c>
      <c r="D45" s="8">
        <v>11</v>
      </c>
      <c r="E45" s="42">
        <v>17</v>
      </c>
      <c r="F45" s="11">
        <f t="shared" si="0"/>
        <v>392</v>
      </c>
      <c r="G45" s="22">
        <v>1</v>
      </c>
      <c r="H45" s="1">
        <v>20</v>
      </c>
      <c r="I45" s="1">
        <v>200</v>
      </c>
      <c r="J45" s="68">
        <v>171</v>
      </c>
      <c r="K45" s="74"/>
    </row>
    <row r="46" spans="2:11" ht="12.75">
      <c r="B46" s="13">
        <v>39</v>
      </c>
      <c r="C46" s="7">
        <v>1</v>
      </c>
      <c r="D46" s="8">
        <v>7</v>
      </c>
      <c r="E46" s="42">
        <v>8</v>
      </c>
      <c r="F46" s="11">
        <f t="shared" si="0"/>
        <v>212</v>
      </c>
      <c r="G46" s="22">
        <v>7</v>
      </c>
      <c r="H46" s="1">
        <v>12</v>
      </c>
      <c r="I46" s="1">
        <v>88</v>
      </c>
      <c r="J46" s="68">
        <v>105</v>
      </c>
      <c r="K46" s="74"/>
    </row>
    <row r="47" spans="2:11" ht="12.75">
      <c r="B47" s="13">
        <v>40</v>
      </c>
      <c r="C47" s="7">
        <v>2</v>
      </c>
      <c r="D47" s="8">
        <v>7</v>
      </c>
      <c r="E47" s="42">
        <v>9</v>
      </c>
      <c r="F47" s="11">
        <f t="shared" si="0"/>
        <v>181</v>
      </c>
      <c r="G47" s="22">
        <v>2</v>
      </c>
      <c r="H47" s="1">
        <v>9</v>
      </c>
      <c r="I47" s="1">
        <v>89</v>
      </c>
      <c r="J47" s="68">
        <v>81</v>
      </c>
      <c r="K47" s="74"/>
    </row>
    <row r="48" spans="2:11" ht="12.75">
      <c r="B48" s="13">
        <v>41</v>
      </c>
      <c r="C48" s="7">
        <v>1</v>
      </c>
      <c r="D48" s="8">
        <v>5</v>
      </c>
      <c r="E48" s="42">
        <v>6</v>
      </c>
      <c r="F48" s="11">
        <f t="shared" si="0"/>
        <v>110</v>
      </c>
      <c r="G48" s="22">
        <v>3</v>
      </c>
      <c r="H48" s="1">
        <v>7</v>
      </c>
      <c r="I48" s="1">
        <v>54</v>
      </c>
      <c r="J48" s="68">
        <v>46</v>
      </c>
      <c r="K48" s="74"/>
    </row>
    <row r="49" spans="2:11" ht="12.75">
      <c r="B49" s="13">
        <v>42</v>
      </c>
      <c r="C49" s="7">
        <v>1</v>
      </c>
      <c r="D49" s="8">
        <v>6</v>
      </c>
      <c r="E49" s="42">
        <v>7</v>
      </c>
      <c r="F49" s="11">
        <f t="shared" si="0"/>
        <v>140</v>
      </c>
      <c r="G49" s="22">
        <v>2</v>
      </c>
      <c r="H49" s="1">
        <v>15</v>
      </c>
      <c r="I49" s="1">
        <v>60</v>
      </c>
      <c r="J49" s="68">
        <v>63</v>
      </c>
      <c r="K49" s="74"/>
    </row>
    <row r="50" spans="2:11" ht="13.5" thickBot="1">
      <c r="B50" s="14">
        <v>43</v>
      </c>
      <c r="C50" s="9">
        <v>0</v>
      </c>
      <c r="D50" s="10">
        <v>0</v>
      </c>
      <c r="E50" s="43">
        <v>0</v>
      </c>
      <c r="F50" s="12">
        <f t="shared" si="0"/>
        <v>72</v>
      </c>
      <c r="G50" s="23">
        <v>0</v>
      </c>
      <c r="H50" s="3">
        <v>4</v>
      </c>
      <c r="I50" s="3">
        <v>32</v>
      </c>
      <c r="J50" s="69">
        <v>36</v>
      </c>
      <c r="K50" s="74"/>
    </row>
    <row r="51" spans="2:11" ht="15.75" thickTop="1">
      <c r="B51" s="30" t="s">
        <v>4</v>
      </c>
      <c r="C51" s="31">
        <f>SUM(C8:C50)</f>
        <v>168</v>
      </c>
      <c r="D51" s="32">
        <f>SUM(D8:D50)</f>
        <v>423</v>
      </c>
      <c r="E51" s="44">
        <f>SUM(E8:E50)</f>
        <v>591</v>
      </c>
      <c r="F51" s="37">
        <f t="shared" si="0"/>
        <v>14463</v>
      </c>
      <c r="G51" s="33">
        <v>122</v>
      </c>
      <c r="H51" s="34">
        <v>957</v>
      </c>
      <c r="I51" s="34">
        <v>7210</v>
      </c>
      <c r="J51" s="70">
        <v>6174</v>
      </c>
      <c r="K51" s="100"/>
    </row>
    <row r="52" spans="2:11" ht="15">
      <c r="B52" s="27" t="s">
        <v>5</v>
      </c>
      <c r="C52" s="26">
        <f>IF(C51,C51*100/(F51+E51),0)</f>
        <v>1.1159824631327222</v>
      </c>
      <c r="D52" s="29">
        <f>IF(D51,D51*100/(F51+E51),0)</f>
        <v>2.8098844161020327</v>
      </c>
      <c r="E52" s="45">
        <f>IF(E51,E51*100/(E51+F51),0)</f>
        <v>3.925866879234755</v>
      </c>
      <c r="F52" s="38">
        <f>IF(F51,F51*100/(F51+E51),0)</f>
        <v>96.07413312076524</v>
      </c>
      <c r="G52" s="28">
        <f>IF(G51,G51*100/$F51,0)</f>
        <v>0.8435317707252991</v>
      </c>
      <c r="H52" s="25">
        <f>IF(H51,H51*100/$F51,0)</f>
        <v>6.61688446380419</v>
      </c>
      <c r="I52" s="25">
        <f>IF(I51,I51*100/$F51,0)</f>
        <v>49.85134481089677</v>
      </c>
      <c r="J52" s="71">
        <f>IF(J51,J51*100/$F51,0)</f>
        <v>42.68823895457374</v>
      </c>
      <c r="K52" s="101"/>
    </row>
    <row r="53" spans="2:12" s="80" customFormat="1" ht="16.5" customHeight="1">
      <c r="B53" s="81" t="s">
        <v>25</v>
      </c>
      <c r="C53" s="82"/>
      <c r="D53" s="82"/>
      <c r="E53" s="82"/>
      <c r="F53" s="82"/>
      <c r="G53" s="82"/>
      <c r="H53" s="82"/>
      <c r="I53" s="82"/>
      <c r="J53" s="83"/>
      <c r="K53" s="84"/>
      <c r="L53" s="84"/>
    </row>
    <row r="54" spans="8:11" s="52" customFormat="1" ht="22.5" customHeight="1">
      <c r="H54" s="53"/>
      <c r="I54" s="53"/>
      <c r="J54" s="53"/>
      <c r="K54" s="53"/>
    </row>
    <row r="55" spans="3:11" s="65" customFormat="1" ht="12.75" hidden="1">
      <c r="C55" s="66">
        <f>IF(C51,C51*100/(F51+E51),0)</f>
        <v>1.1159824631327222</v>
      </c>
      <c r="D55" s="66">
        <f>IF(D51,D51*100/(F51+E51),0)</f>
        <v>2.8098844161020327</v>
      </c>
      <c r="E55" s="66">
        <f>IF(E51,E51*100/(E51+F51),0)</f>
        <v>3.925866879234755</v>
      </c>
      <c r="F55" s="66">
        <f>IF(F51,F51*100/(F51+E51),0)</f>
        <v>96.07413312076524</v>
      </c>
      <c r="G55" s="66">
        <f>IF(G51,G51*100/$F51,0)</f>
        <v>0.8435317707252991</v>
      </c>
      <c r="H55" s="66">
        <f>IF(H51,H51*100/$F51,0)</f>
        <v>6.61688446380419</v>
      </c>
      <c r="I55" s="66">
        <f>IF(I51,I51*100/$F51,0)</f>
        <v>49.85134481089677</v>
      </c>
      <c r="J55" s="66">
        <f>IF(J51,J51*100/$F51,0)</f>
        <v>42.68823895457374</v>
      </c>
      <c r="K55" s="72">
        <f>IF(K51,K51*100/$F51,0)</f>
        <v>0</v>
      </c>
    </row>
    <row r="56" spans="1:11" s="65" customFormat="1" ht="15" hidden="1">
      <c r="A56" s="65" t="s">
        <v>16</v>
      </c>
      <c r="C56" s="26">
        <f>C55*100/(E55+F55)</f>
        <v>1.1159824631327222</v>
      </c>
      <c r="D56" s="29">
        <f>D55*100/(E55+F55)</f>
        <v>2.8098844161020327</v>
      </c>
      <c r="E56" s="45">
        <f>E55*100/(E55+F55)</f>
        <v>3.925866879234755</v>
      </c>
      <c r="F56" s="38">
        <f>F55*100/(F55+E55)</f>
        <v>96.07413312076524</v>
      </c>
      <c r="G56" s="28">
        <f>G55*100/F55</f>
        <v>0.878000917962985</v>
      </c>
      <c r="H56" s="25">
        <f>H55*100/F55</f>
        <v>6.887269495824399</v>
      </c>
      <c r="I56" s="25">
        <f>I55*100/F55</f>
        <v>51.888414905845266</v>
      </c>
      <c r="J56" s="25">
        <f>J55*100/F55</f>
        <v>44.43260383199566</v>
      </c>
      <c r="K56" s="99">
        <f>K55*100/F55</f>
        <v>0</v>
      </c>
    </row>
    <row r="57" s="54" customFormat="1" ht="12.75">
      <c r="K57" s="73"/>
    </row>
    <row r="58" ht="12.75">
      <c r="K58" s="74"/>
    </row>
    <row r="59" ht="48" customHeight="1"/>
    <row r="62" ht="13.5" thickBot="1">
      <c r="K62" s="73"/>
    </row>
    <row r="63" spans="7:11" s="87" customFormat="1" ht="15.75">
      <c r="G63" s="102" t="s">
        <v>21</v>
      </c>
      <c r="H63" s="88" t="s">
        <v>22</v>
      </c>
      <c r="I63" s="88" t="s">
        <v>23</v>
      </c>
      <c r="J63" s="106" t="s">
        <v>24</v>
      </c>
      <c r="K63" s="89"/>
    </row>
    <row r="64" spans="7:11" ht="18" customHeight="1">
      <c r="G64" s="103"/>
      <c r="H64" s="4"/>
      <c r="I64" s="4"/>
      <c r="J64" s="107"/>
      <c r="K64" s="78"/>
    </row>
    <row r="65" spans="7:11" ht="18" customHeight="1">
      <c r="G65" s="103"/>
      <c r="H65" s="4"/>
      <c r="I65" s="4"/>
      <c r="J65" s="107"/>
      <c r="K65" s="78"/>
    </row>
    <row r="66" spans="7:11" ht="18" customHeight="1">
      <c r="G66" s="104" t="str">
        <f>G63</f>
        <v>n.1 - ILARIO PALMISANI</v>
      </c>
      <c r="H66" s="50" t="str">
        <f>H63</f>
        <v>n.2 - FRANCESCO BOSI</v>
      </c>
      <c r="I66" s="51" t="str">
        <f>I63</f>
        <v>n.3 - MONICA FAENZI</v>
      </c>
      <c r="J66" s="108" t="str">
        <f>J63</f>
        <v>n.4 - ENRICO ROSSI</v>
      </c>
      <c r="K66" s="79"/>
    </row>
    <row r="67" spans="7:11" s="86" customFormat="1" ht="23.25" customHeight="1" thickBot="1">
      <c r="G67" s="105">
        <f>G52</f>
        <v>0.8435317707252991</v>
      </c>
      <c r="H67" s="110">
        <f>H52</f>
        <v>6.61688446380419</v>
      </c>
      <c r="I67" s="110">
        <f>I52</f>
        <v>49.85134481089677</v>
      </c>
      <c r="J67" s="109">
        <f>J52</f>
        <v>42.68823895457374</v>
      </c>
      <c r="K67" s="85"/>
    </row>
    <row r="70" ht="125.25" customHeight="1"/>
    <row r="71" ht="125.25" customHeight="1"/>
    <row r="72" ht="125.25" customHeight="1"/>
    <row r="74" s="64" customFormat="1" ht="75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75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AlexRota</dc:creator>
  <cp:keywords/>
  <dc:description/>
  <cp:lastModifiedBy>RussoA</cp:lastModifiedBy>
  <cp:lastPrinted>2010-03-29T17:43:47Z</cp:lastPrinted>
  <dcterms:created xsi:type="dcterms:W3CDTF">2006-04-05T12:46:15Z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